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6AE17715-A121-9646-AB08-B0E8DF34646B}" xr6:coauthVersionLast="47" xr6:coauthVersionMax="47" xr10:uidLastSave="{00000000-0000-0000-0000-000000000000}"/>
  <bookViews>
    <workbookView xWindow="0" yWindow="760" windowWidth="34200" windowHeight="21380" xr2:uid="{F6DB3B31-3304-944B-994F-994F272FEFAC}"/>
  </bookViews>
  <sheets>
    <sheet name="Sheet1" sheetId="1" r:id="rId1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/>
  <c r="A17" i="1"/>
  <c r="B8" i="1" l="1"/>
  <c r="E3" i="1"/>
  <c r="G4" i="1"/>
  <c r="C11" i="1" s="1"/>
  <c r="B17" i="1" s="1"/>
  <c r="D4" i="1"/>
  <c r="F4" i="1" s="1"/>
  <c r="C4" i="1"/>
  <c r="B9" i="1" s="1"/>
  <c r="H4" i="1" l="1"/>
  <c r="C13" i="1" s="1"/>
  <c r="B19" i="1" s="1"/>
  <c r="B14" i="1"/>
  <c r="E4" i="1"/>
  <c r="C12" i="1" s="1"/>
  <c r="B18" i="1" s="1"/>
  <c r="B21" i="1" s="1"/>
  <c r="C20" i="1"/>
  <c r="C21" i="1" s="1"/>
  <c r="C14" i="1"/>
</calcChain>
</file>

<file path=xl/sharedStrings.xml><?xml version="1.0" encoding="utf-8"?>
<sst xmlns="http://schemas.openxmlformats.org/spreadsheetml/2006/main" count="25" uniqueCount="24">
  <si>
    <t>ΜΙΚΤΟ ΠΟΣΟ</t>
  </si>
  <si>
    <t>ΕΡΓΟΔΟΤΙΚΗ ΕΙΣΦΟΡΑ</t>
  </si>
  <si>
    <t>ΕΡΓΑΤΙΚΗ ΕΙΣΦΟΡΑ</t>
  </si>
  <si>
    <t>ΚΑΘΑΡΟ ΠΟΣΟ</t>
  </si>
  <si>
    <t>ΦΜΥ</t>
  </si>
  <si>
    <t>ΠΛΗΡΩΤΕΟ ΠΟΣΟ</t>
  </si>
  <si>
    <t>ΠΟΣΟΣΤΑ</t>
  </si>
  <si>
    <t>ΣΥΝΟΛΟ ΑΣΦΑΛΙΣΤΙΚΩΝ ΕΙΣΦΟΡΩΝ</t>
  </si>
  <si>
    <t>ΑΑ</t>
  </si>
  <si>
    <t>Εγγραφή Μισθοδοσίας</t>
  </si>
  <si>
    <t>60.01 Μικτές Αποδοχές</t>
  </si>
  <si>
    <t>60.02 Εργογοτικές Εισφορές</t>
  </si>
  <si>
    <t xml:space="preserve">ΕΞΟΔΑ </t>
  </si>
  <si>
    <t>ΥΠΟΧΡΕΩΣΕΙΣ</t>
  </si>
  <si>
    <t>ΣΥΝΟΛΑ ΑΡΘΡΟΥ</t>
  </si>
  <si>
    <t>Εγγραφή Πληρωμή της Μισθοδοσίας</t>
  </si>
  <si>
    <t>55.01 Σύνολο Ασφαλιστικών Εισφορών (Εργοδοτικές + Εργατικές)</t>
  </si>
  <si>
    <t>38.02 Καταθεσεις Όψεως</t>
  </si>
  <si>
    <t>53.03 Αμοιβές προσωπικού Πληρωτέες (Μικτές αποδοχές-Εργατικές Εισφορές-ΦΜΥ)</t>
  </si>
  <si>
    <t>54.03.01 Υποχρεώσεις Φόρου μισθωτών Υπηρεσιών (ΦΜΥ)</t>
  </si>
  <si>
    <t>ΧΡΕΩΣΗ</t>
  </si>
  <si>
    <t>ΠΙΣΤΩΣΗ</t>
  </si>
  <si>
    <t>ΜΙΣΘΟΔΟΤΙΚΗ ΚΑΤΑΣΤΑΣΗ</t>
  </si>
  <si>
    <t>ΟΝΟΜΑΤΕΠΩΝΥΜΟ ΕΡΓΑΖΟΜΕΝΟΥ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</si>
</sst>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0" fontId="0" fillId="2" borderId="0" xfId="0" applyFill="1" applyAlignment="1">
      <alignment horizontal="right"/>
    </xf>
    <xf numFmtId="0" fontId="0" fillId="2" borderId="0" xfId="0" applyFill="1"/>
    <xf numFmtId="10" fontId="0" fillId="2" borderId="0" xfId="0" applyNumberFormat="1" applyFill="1"/>
    <xf numFmtId="9" fontId="0" fillId="2" borderId="0" xfId="0" applyNumberFormat="1" applyFill="1"/>
    <xf numFmtId="0" fontId="0" fillId="3" borderId="0" xfId="0" applyFill="1"/>
    <xf numFmtId="0" fontId="0" fillId="4" borderId="0" xfId="0" applyFill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4" borderId="0" xfId="1" applyFont="1" applyFill="1" applyBorder="1" applyAlignment="1">
      <alignment horizontal="center"/>
    </xf>
    <xf numFmtId="43" fontId="0" fillId="0" borderId="4" xfId="1" applyFont="1" applyBorder="1" applyAlignment="1">
      <alignment horizontal="right"/>
    </xf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4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14" xfId="1" applyFont="1" applyBorder="1"/>
    <xf numFmtId="0" fontId="0" fillId="4" borderId="0" xfId="0" applyFill="1" applyAlignment="1">
      <alignment horizontal="center"/>
    </xf>
    <xf numFmtId="43" fontId="0" fillId="5" borderId="0" xfId="1" applyFont="1" applyFill="1"/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43" fontId="0" fillId="4" borderId="4" xfId="1" applyFont="1" applyFill="1" applyBorder="1" applyAlignment="1">
      <alignment horizontal="right"/>
    </xf>
    <xf numFmtId="43" fontId="0" fillId="4" borderId="13" xfId="1" applyFont="1" applyFill="1" applyBorder="1" applyAlignment="1">
      <alignment horizontal="center"/>
    </xf>
    <xf numFmtId="43" fontId="0" fillId="4" borderId="4" xfId="1" applyFont="1" applyFill="1" applyBorder="1" applyAlignment="1">
      <alignment horizontal="center"/>
    </xf>
    <xf numFmtId="43" fontId="0" fillId="4" borderId="5" xfId="1" applyFont="1" applyFill="1" applyBorder="1" applyAlignment="1">
      <alignment horizontal="center"/>
    </xf>
    <xf numFmtId="43" fontId="0" fillId="0" borderId="18" xfId="1" applyFont="1" applyBorder="1"/>
    <xf numFmtId="43" fontId="0" fillId="0" borderId="19" xfId="1" applyFont="1" applyBorder="1"/>
    <xf numFmtId="43" fontId="0" fillId="0" borderId="20" xfId="1" applyFont="1" applyBorder="1" applyAlignment="1">
      <alignment horizontal="right"/>
    </xf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43" fontId="0" fillId="0" borderId="2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9D1-1C8C-B04E-84FA-83E12D2C559F}">
  <dimension ref="A1:H21"/>
  <sheetViews>
    <sheetView tabSelected="1" zoomScale="140" zoomScaleNormal="140" workbookViewId="0">
      <selection activeCell="A26" sqref="A26"/>
    </sheetView>
  </sheetViews>
  <sheetFormatPr baseColWidth="10" defaultRowHeight="16" x14ac:dyDescent="0.2"/>
  <cols>
    <col min="1" max="1" width="78.6640625" customWidth="1"/>
    <col min="2" max="2" width="12" bestFit="1" customWidth="1"/>
    <col min="3" max="3" width="19.6640625" bestFit="1" customWidth="1"/>
    <col min="4" max="4" width="17" bestFit="1" customWidth="1"/>
    <col min="5" max="5" width="30.83203125" bestFit="1" customWidth="1"/>
    <col min="6" max="6" width="13.5" bestFit="1" customWidth="1"/>
    <col min="8" max="8" width="15.6640625" bestFit="1" customWidth="1"/>
  </cols>
  <sheetData>
    <row r="1" spans="1:8" x14ac:dyDescent="0.2">
      <c r="A1" s="25" t="s">
        <v>22</v>
      </c>
      <c r="B1" s="25"/>
      <c r="C1" s="25"/>
      <c r="D1" s="25"/>
      <c r="E1" s="25"/>
      <c r="F1" s="25"/>
      <c r="G1" s="25"/>
      <c r="H1" s="25"/>
    </row>
    <row r="2" spans="1:8" x14ac:dyDescent="0.2">
      <c r="A2" s="6" t="s">
        <v>23</v>
      </c>
      <c r="B2" s="6" t="s">
        <v>0</v>
      </c>
      <c r="C2" s="6" t="s">
        <v>1</v>
      </c>
      <c r="D2" s="6" t="s">
        <v>2</v>
      </c>
      <c r="E2" s="6" t="s">
        <v>7</v>
      </c>
      <c r="F2" s="6" t="s">
        <v>3</v>
      </c>
      <c r="G2" s="6" t="s">
        <v>4</v>
      </c>
      <c r="H2" s="6" t="s">
        <v>5</v>
      </c>
    </row>
    <row r="3" spans="1:8" x14ac:dyDescent="0.2">
      <c r="A3" s="2" t="s">
        <v>6</v>
      </c>
      <c r="B3" s="3"/>
      <c r="C3" s="4">
        <v>0.22289999999999999</v>
      </c>
      <c r="D3" s="4">
        <v>0.13869999999999999</v>
      </c>
      <c r="E3" s="4">
        <f>C3+D3</f>
        <v>0.36159999999999998</v>
      </c>
      <c r="F3" s="3"/>
      <c r="G3" s="5">
        <v>0.2</v>
      </c>
      <c r="H3" s="3"/>
    </row>
    <row r="4" spans="1:8" s="1" customFormat="1" x14ac:dyDescent="0.2">
      <c r="A4" s="26" t="s">
        <v>8</v>
      </c>
      <c r="B4" s="26">
        <v>20000</v>
      </c>
      <c r="C4" s="26">
        <f>B4*C3</f>
        <v>4458</v>
      </c>
      <c r="D4" s="26">
        <f>B4*D3</f>
        <v>2774</v>
      </c>
      <c r="E4" s="26">
        <f>C4+D4</f>
        <v>7232</v>
      </c>
      <c r="F4" s="26">
        <f>B4-D4</f>
        <v>17226</v>
      </c>
      <c r="G4" s="26">
        <f>B4*G3</f>
        <v>4000</v>
      </c>
      <c r="H4" s="26">
        <f>F4-G4</f>
        <v>13226</v>
      </c>
    </row>
    <row r="5" spans="1:8" ht="17" thickBot="1" x14ac:dyDescent="0.25"/>
    <row r="6" spans="1:8" ht="17" thickBot="1" x14ac:dyDescent="0.25">
      <c r="A6" s="27" t="s">
        <v>9</v>
      </c>
      <c r="B6" s="28"/>
      <c r="C6" s="29"/>
    </row>
    <row r="7" spans="1:8" ht="17" thickBot="1" x14ac:dyDescent="0.25">
      <c r="A7" s="30" t="s">
        <v>12</v>
      </c>
      <c r="B7" s="7" t="s">
        <v>20</v>
      </c>
      <c r="C7" s="31" t="s">
        <v>21</v>
      </c>
    </row>
    <row r="8" spans="1:8" x14ac:dyDescent="0.2">
      <c r="A8" s="8" t="s">
        <v>10</v>
      </c>
      <c r="B8" s="9">
        <f>B4</f>
        <v>20000</v>
      </c>
      <c r="C8" s="22"/>
    </row>
    <row r="9" spans="1:8" x14ac:dyDescent="0.2">
      <c r="A9" s="10" t="s">
        <v>11</v>
      </c>
      <c r="B9" s="20">
        <f>C4</f>
        <v>4458</v>
      </c>
      <c r="C9" s="23"/>
    </row>
    <row r="10" spans="1:8" x14ac:dyDescent="0.2">
      <c r="A10" s="32" t="s">
        <v>13</v>
      </c>
      <c r="B10" s="11"/>
      <c r="C10" s="33"/>
    </row>
    <row r="11" spans="1:8" x14ac:dyDescent="0.2">
      <c r="A11" s="12" t="s">
        <v>19</v>
      </c>
      <c r="B11" s="20"/>
      <c r="C11" s="23">
        <f>G4</f>
        <v>4000</v>
      </c>
    </row>
    <row r="12" spans="1:8" x14ac:dyDescent="0.2">
      <c r="A12" s="12" t="s">
        <v>16</v>
      </c>
      <c r="B12" s="20"/>
      <c r="C12" s="23">
        <f>E4</f>
        <v>7232</v>
      </c>
    </row>
    <row r="13" spans="1:8" x14ac:dyDescent="0.2">
      <c r="A13" s="12" t="s">
        <v>18</v>
      </c>
      <c r="B13" s="20"/>
      <c r="C13" s="23">
        <f>H4</f>
        <v>13226</v>
      </c>
    </row>
    <row r="14" spans="1:8" ht="17" thickBot="1" x14ac:dyDescent="0.25">
      <c r="A14" s="13" t="s">
        <v>14</v>
      </c>
      <c r="B14" s="14">
        <f>SUM(B8:B13)</f>
        <v>24458</v>
      </c>
      <c r="C14" s="24">
        <f>SUM(C11:C13)</f>
        <v>24458</v>
      </c>
    </row>
    <row r="15" spans="1:8" ht="18" thickTop="1" thickBot="1" x14ac:dyDescent="0.25">
      <c r="A15" s="15"/>
      <c r="B15" s="16"/>
      <c r="C15" s="17"/>
    </row>
    <row r="16" spans="1:8" x14ac:dyDescent="0.2">
      <c r="A16" s="34" t="s">
        <v>15</v>
      </c>
      <c r="B16" s="18"/>
      <c r="C16" s="35"/>
    </row>
    <row r="17" spans="1:3" x14ac:dyDescent="0.2">
      <c r="A17" s="36" t="str">
        <f>A11</f>
        <v>54.03.01 Υποχρεώσεις Φόρου μισθωτών Υπηρεσιών (ΦΜΥ)</v>
      </c>
      <c r="B17" s="19">
        <f>C11</f>
        <v>4000</v>
      </c>
      <c r="C17" s="37"/>
    </row>
    <row r="18" spans="1:3" x14ac:dyDescent="0.2">
      <c r="A18" s="10" t="str">
        <f t="shared" ref="A18:A19" si="0">A12</f>
        <v>55.01 Σύνολο Ασφαλιστικών Εισφορών (Εργοδοτικές + Εργατικές)</v>
      </c>
      <c r="B18" s="20">
        <f t="shared" ref="B18:B19" si="1">C12</f>
        <v>7232</v>
      </c>
      <c r="C18" s="23"/>
    </row>
    <row r="19" spans="1:3" x14ac:dyDescent="0.2">
      <c r="A19" s="10" t="str">
        <f t="shared" si="0"/>
        <v>53.03 Αμοιβές προσωπικού Πληρωτέες (Μικτές αποδοχές-Εργατικές Εισφορές-ΦΜΥ)</v>
      </c>
      <c r="B19" s="20">
        <f t="shared" si="1"/>
        <v>13226</v>
      </c>
      <c r="C19" s="23"/>
    </row>
    <row r="20" spans="1:3" x14ac:dyDescent="0.2">
      <c r="A20" s="38" t="s">
        <v>17</v>
      </c>
      <c r="B20" s="21"/>
      <c r="C20" s="39">
        <f>SUM(B17:B19)</f>
        <v>24458</v>
      </c>
    </row>
    <row r="21" spans="1:3" ht="17" thickBot="1" x14ac:dyDescent="0.25">
      <c r="A21" s="40" t="s">
        <v>14</v>
      </c>
      <c r="B21" s="41">
        <f>SUM(B17:B20)</f>
        <v>24458</v>
      </c>
      <c r="C21" s="42">
        <f>SUM(C18:C20)</f>
        <v>24458</v>
      </c>
    </row>
  </sheetData>
  <mergeCells count="3">
    <mergeCell ref="A6:C6"/>
    <mergeCell ref="A16:C16"/>
    <mergeCell ref="A1:H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Liapis</dc:creator>
  <cp:lastModifiedBy>Konstantinos Liapis</cp:lastModifiedBy>
  <dcterms:created xsi:type="dcterms:W3CDTF">2023-11-29T11:38:46Z</dcterms:created>
  <dcterms:modified xsi:type="dcterms:W3CDTF">2023-12-08T07:27:00Z</dcterms:modified>
</cp:coreProperties>
</file>