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Paris Patsis\Dropbox\ACADEMIC\PANTEION\Panteion Αυτοδύναμη Διδασκαλία\Οικονομική των επιχειρήσεων και Λογιστική\"/>
    </mc:Choice>
  </mc:AlternateContent>
  <xr:revisionPtr revIDLastSave="0" documentId="13_ncr:1_{DA65EA46-C74E-4ABB-BB2D-C0B4234F28A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ΑΣΚΗΣΗ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K32" i="3" l="1"/>
  <c r="I32" i="3"/>
  <c r="G32" i="3"/>
  <c r="E33" i="3"/>
  <c r="E32" i="3"/>
  <c r="M27" i="3"/>
  <c r="K27" i="3"/>
  <c r="I27" i="3"/>
  <c r="G27" i="3"/>
  <c r="E27" i="3"/>
  <c r="M22" i="3"/>
  <c r="K22" i="3"/>
  <c r="I22" i="3"/>
  <c r="G22" i="3"/>
  <c r="E22" i="3"/>
  <c r="M17" i="3"/>
  <c r="K17" i="3"/>
  <c r="I17" i="3"/>
  <c r="G17" i="3"/>
  <c r="E17" i="3"/>
  <c r="G46" i="3"/>
  <c r="N42" i="3"/>
  <c r="H38" i="3"/>
  <c r="I38" i="3" s="1"/>
  <c r="D51" i="3"/>
  <c r="H33" i="3" s="1"/>
  <c r="D27" i="3"/>
  <c r="N18" i="3" s="1"/>
  <c r="D26" i="3"/>
  <c r="L18" i="3" s="1"/>
  <c r="D25" i="3"/>
  <c r="F18" i="3" s="1"/>
  <c r="L43" i="3" l="1"/>
  <c r="F43" i="3"/>
  <c r="I46" i="3" s="1"/>
  <c r="J43" i="3"/>
  <c r="G43" i="3"/>
  <c r="K43" i="3"/>
  <c r="I43" i="3"/>
  <c r="M43" i="3"/>
  <c r="H46" i="3"/>
  <c r="C53" i="3" s="1"/>
  <c r="H43" i="3"/>
  <c r="D54" i="3" l="1"/>
  <c r="L33" i="3" s="1"/>
  <c r="I33" i="3"/>
  <c r="C18" i="3" l="1"/>
  <c r="E18" i="3" s="1"/>
  <c r="B20" i="3"/>
  <c r="B49" i="3"/>
  <c r="B46" i="3"/>
  <c r="B43" i="3"/>
  <c r="B40" i="3"/>
  <c r="B37" i="3"/>
  <c r="B34" i="3"/>
  <c r="B31" i="3"/>
  <c r="B23" i="3"/>
  <c r="C21" i="3" l="1"/>
  <c r="D19" i="3"/>
  <c r="H18" i="3" s="1"/>
  <c r="C47" i="3"/>
  <c r="M28" i="3" s="1"/>
  <c r="B45" i="3"/>
  <c r="C44" i="3"/>
  <c r="K28" i="3" s="1"/>
  <c r="C41" i="3"/>
  <c r="G28" i="3" s="1"/>
  <c r="C38" i="3"/>
  <c r="E28" i="3" s="1"/>
  <c r="C35" i="3"/>
  <c r="K23" i="3" s="1"/>
  <c r="C32" i="3"/>
  <c r="G23" i="3" s="1"/>
  <c r="C29" i="3"/>
  <c r="M18" i="3" s="1"/>
  <c r="D30" i="3" l="1"/>
  <c r="F23" i="3" s="1"/>
  <c r="D42" i="3"/>
  <c r="J28" i="3" s="1"/>
  <c r="D48" i="3"/>
  <c r="F19" i="3" s="1"/>
  <c r="D22" i="3"/>
  <c r="D36" i="3"/>
  <c r="N23" i="3" s="1"/>
  <c r="D39" i="3"/>
  <c r="N19" i="3" s="1"/>
  <c r="D33" i="3"/>
  <c r="J23" i="3" s="1"/>
  <c r="D45" i="3"/>
  <c r="F28" i="3" s="1"/>
</calcChain>
</file>

<file path=xl/sharedStrings.xml><?xml version="1.0" encoding="utf-8"?>
<sst xmlns="http://schemas.openxmlformats.org/spreadsheetml/2006/main" count="76" uniqueCount="50">
  <si>
    <t>ευρώ</t>
  </si>
  <si>
    <t xml:space="preserve">Η τράπεζα λογίζει τόκους επί των καταθέσεων της εταιρείας </t>
  </si>
  <si>
    <t>Η τράπεζα λογίζει τόκους επί των δανείων της εταιρείας</t>
  </si>
  <si>
    <t>Πουλά εμπορεύματα επι πιστώσει</t>
  </si>
  <si>
    <t xml:space="preserve">Πληρώνει διάφορα έξοδα τοις μετρητοίς </t>
  </si>
  <si>
    <t>ΗΜΕΡΟΛΟΓΙΟ</t>
  </si>
  <si>
    <t>ΚΑΘΟΛΙΚΟ</t>
  </si>
  <si>
    <t>ΑΤΙΟΛΟΓΙΑ/ΛΟΓΑΡΙΑΣΜΟΣ</t>
  </si>
  <si>
    <t>ΧΡΕΩΣΗ</t>
  </si>
  <si>
    <t>ΠΙΣΤΩΣΗ</t>
  </si>
  <si>
    <t>ΤΑΜΕΙΟ</t>
  </si>
  <si>
    <t>Ημερομηνία</t>
  </si>
  <si>
    <t>ΠΡΟΜΗΘΕΥΤΕΣ</t>
  </si>
  <si>
    <t>ΚΑΤΑΘΕΣΕΙΣ -ΚΤΘ</t>
  </si>
  <si>
    <t>ΔΑΝΕΙΑ - ΤΡΑΠΕΖΩΝ</t>
  </si>
  <si>
    <t>ΑΓΟΡΕΣ ΕΜΠΟΡΕΥΜΑΤΩΝ</t>
  </si>
  <si>
    <t>ΠΕΛΑΤΕΣ</t>
  </si>
  <si>
    <t>ΚΟΣΤΟΣ ΠΩΛΗΘΕΝΤΩΝ</t>
  </si>
  <si>
    <t>ΔΙΑΦΟΡΑ ΕΞΟΔΑ</t>
  </si>
  <si>
    <t>ΚΘ</t>
  </si>
  <si>
    <t xml:space="preserve">Η εταιρεία αγοράζει έπιπλα τοις μετρητοίς </t>
  </si>
  <si>
    <t xml:space="preserve">Η εταιρεία εκχωρεί επταγή μεταχρονολογημένη  προς εξόφληση προμηθευτών </t>
  </si>
  <si>
    <t>κόστος εμπορευμάτων</t>
  </si>
  <si>
    <t>Δημιουργείται εταιρεία με καταβολή μετρητών</t>
  </si>
  <si>
    <t>ΕΠΙΠΛΑ</t>
  </si>
  <si>
    <t>Να πραγματοποιήσετε τις λογιστικοποιήσεις των κάτωθι λογιστικών γεγονότων επί του παρακάτω ημερολογίου και καθολικού της επιχείρησης.</t>
  </si>
  <si>
    <t>ΕΠΤΑΓΕΣ ΠΛΗΡΩΤΕΕΣ</t>
  </si>
  <si>
    <t>ΠΩΛΗΣΕΙΣ</t>
  </si>
  <si>
    <t>ΤΟΚΟΙ ΕΞΟΔΑ - ΧΡΕΩΣΤΙΚΟΙ</t>
  </si>
  <si>
    <t>ΤΟΚΟΙ ΕΣΟΔΑ - ΠΙΣΤΩΤΙΚΟΙ</t>
  </si>
  <si>
    <t xml:space="preserve">Αγοράζει εμπορεύματα επί πιστώσει </t>
  </si>
  <si>
    <t>Η εταιρεία αποκτάει αυτοκίνητο αξίας 50,000 ευρώ. Το 40% δίνεται μετρητά, για το υπόλοιπο 40% εκδίδει γραμμάτεια και για το υπόλοιπο ποσό της εκχωρείται πίστωση.</t>
  </si>
  <si>
    <t>Τα έπιπλα και το αυτοκίνητο αποσβένωνται ως εξής:</t>
  </si>
  <si>
    <t>Έπιπλα : Η ωφέλιμη ζωή τους είναι 10  χρόνια, η υπολειματική ζωή τους 0 και γίνεται χρήση της σταθερής μεθόδου απόσβεσης</t>
  </si>
  <si>
    <t>Αυτοκίνητο</t>
  </si>
  <si>
    <t>ΓΡΑΜΜΑΤΕΙΑ ΠΛΗΡΩΤΕΑ</t>
  </si>
  <si>
    <t>Αγορά Αυτοκινήτου…</t>
  </si>
  <si>
    <t xml:space="preserve">ΕΠΙΠΛΑ </t>
  </si>
  <si>
    <t>ΑΠΟΣΒΕΣΗ</t>
  </si>
  <si>
    <t>ΠΟΣΟΣΤΟ ΑΠΟΣΒΕΣΗΣ</t>
  </si>
  <si>
    <t>ΑΠΟΣΒΕΣΕΙΣ ΕΠΙΠΛΩΝ</t>
  </si>
  <si>
    <t>ΑΠΟΣΒΕΣΜΕΝΑ ΕΠΙΠΛΑ</t>
  </si>
  <si>
    <t xml:space="preserve">ΑΥΤΟΚΙΝΗΤΑ </t>
  </si>
  <si>
    <t>Αρα</t>
  </si>
  <si>
    <t>ΑΠΟΣΒΕΣΕΙς ΑΥΤΟΚΙΝΗΤΩΝ</t>
  </si>
  <si>
    <t>ΑΠΟΣΒΕΣΜΕΝΑ ΑΥΤΟΚΙΝΗΤΑ</t>
  </si>
  <si>
    <t>Αυτοκίνητο : Πραγματοποιείται απόσβεση με την μέθοδο της φθίνουσας απόδοσης. Η ωφέλιμη ζωή του αυτοκινήτου είναι 8 χρόνια και η υπολειματική αξία του 5000.</t>
  </si>
  <si>
    <t>Αποσβέσεις Επίπλων</t>
  </si>
  <si>
    <t>Αποσβέσεις Αυτ/του</t>
  </si>
  <si>
    <t>ΥΠΟΛΟΓΙΣΜΟΣ ΑΠΟΣΒΕΣΕΩΝ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</si>
</sst>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7" formatCode="0.0"/>
  </numFmts>
  <fonts count="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vertAlign val="subscript"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/>
    <xf numFmtId="3" fontId="0" fillId="0" borderId="0" xfId="0" applyNumberFormat="1" applyAlignment="1">
      <alignment horizontal="left"/>
    </xf>
    <xf numFmtId="0" fontId="0" fillId="2" borderId="9" xfId="0" applyFill="1" applyBorder="1" applyAlignment="1">
      <alignment horizontal="center"/>
    </xf>
    <xf numFmtId="43" fontId="0" fillId="0" borderId="14" xfId="1" applyFont="1" applyBorder="1"/>
    <xf numFmtId="43" fontId="0" fillId="0" borderId="15" xfId="1" applyFont="1" applyBorder="1"/>
    <xf numFmtId="43" fontId="0" fillId="0" borderId="13" xfId="1" applyFont="1" applyBorder="1"/>
    <xf numFmtId="43" fontId="0" fillId="0" borderId="16" xfId="1" applyFont="1" applyBorder="1"/>
    <xf numFmtId="43" fontId="0" fillId="0" borderId="4" xfId="1" applyFont="1" applyBorder="1"/>
    <xf numFmtId="43" fontId="0" fillId="0" borderId="17" xfId="1" applyFont="1" applyBorder="1"/>
    <xf numFmtId="43" fontId="0" fillId="0" borderId="6" xfId="1" applyFont="1" applyBorder="1"/>
    <xf numFmtId="43" fontId="0" fillId="0" borderId="18" xfId="1" applyFont="1" applyBorder="1"/>
    <xf numFmtId="0" fontId="0" fillId="3" borderId="0" xfId="0" applyFill="1"/>
    <xf numFmtId="43" fontId="0" fillId="0" borderId="0" xfId="1" applyFont="1" applyBorder="1"/>
    <xf numFmtId="0" fontId="0" fillId="2" borderId="3" xfId="0" applyFill="1" applyBorder="1"/>
    <xf numFmtId="0" fontId="0" fillId="2" borderId="12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3" fillId="0" borderId="10" xfId="0" applyFont="1" applyBorder="1"/>
    <xf numFmtId="16" fontId="6" fillId="0" borderId="0" xfId="0" applyNumberFormat="1" applyFont="1" applyAlignment="1">
      <alignment horizontal="center"/>
    </xf>
    <xf numFmtId="0" fontId="0" fillId="0" borderId="19" xfId="0" applyBorder="1"/>
    <xf numFmtId="43" fontId="0" fillId="0" borderId="0" xfId="0" applyNumberFormat="1"/>
    <xf numFmtId="0" fontId="0" fillId="0" borderId="16" xfId="0" applyBorder="1"/>
    <xf numFmtId="43" fontId="0" fillId="0" borderId="16" xfId="0" applyNumberFormat="1" applyBorder="1"/>
    <xf numFmtId="43" fontId="6" fillId="0" borderId="0" xfId="1" applyFont="1" applyBorder="1" applyAlignment="1">
      <alignment horizontal="center"/>
    </xf>
    <xf numFmtId="43" fontId="0" fillId="0" borderId="19" xfId="1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164" fontId="0" fillId="0" borderId="16" xfId="0" applyNumberFormat="1" applyBorder="1"/>
    <xf numFmtId="9" fontId="0" fillId="0" borderId="0" xfId="2" applyFont="1"/>
    <xf numFmtId="167" fontId="0" fillId="0" borderId="0" xfId="0" applyNumberFormat="1"/>
    <xf numFmtId="43" fontId="0" fillId="0" borderId="3" xfId="1" applyFont="1" applyBorder="1"/>
    <xf numFmtId="0" fontId="0" fillId="3" borderId="0" xfId="0" applyFill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9" fontId="0" fillId="0" borderId="0" xfId="2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"/>
  <sheetViews>
    <sheetView tabSelected="1" zoomScale="90" zoomScaleNormal="90" workbookViewId="0">
      <selection activeCell="D22" sqref="D22"/>
    </sheetView>
  </sheetViews>
  <sheetFormatPr defaultRowHeight="14.5" x14ac:dyDescent="0.35"/>
  <cols>
    <col min="2" max="2" width="87.26953125" customWidth="1"/>
    <col min="3" max="4" width="12.1796875" bestFit="1" customWidth="1"/>
    <col min="5" max="5" width="21.453125" bestFit="1" customWidth="1"/>
    <col min="6" max="6" width="12.81640625" bestFit="1" customWidth="1"/>
    <col min="7" max="7" width="12.1796875" bestFit="1" customWidth="1"/>
    <col min="8" max="8" width="21.54296875" customWidth="1"/>
    <col min="9" max="9" width="18.1796875" customWidth="1"/>
    <col min="10" max="10" width="11.1796875" bestFit="1" customWidth="1"/>
    <col min="11" max="11" width="19.1796875" customWidth="1"/>
    <col min="12" max="12" width="12.1796875" bestFit="1" customWidth="1"/>
    <col min="13" max="13" width="15.26953125" customWidth="1"/>
    <col min="14" max="14" width="15" customWidth="1"/>
    <col min="15" max="15" width="11.1796875" bestFit="1" customWidth="1"/>
  </cols>
  <sheetData>
    <row r="1" spans="1:14" ht="18.5" x14ac:dyDescent="0.45">
      <c r="A1" s="52" t="s">
        <v>25</v>
      </c>
      <c r="B1" s="53"/>
      <c r="C1" s="53"/>
      <c r="D1" s="53"/>
      <c r="E1" s="53"/>
      <c r="F1" s="53"/>
      <c r="G1" s="53"/>
      <c r="H1" s="2"/>
    </row>
    <row r="2" spans="1:14" x14ac:dyDescent="0.35">
      <c r="A2" s="3">
        <v>1</v>
      </c>
      <c r="B2" s="2" t="s">
        <v>23</v>
      </c>
      <c r="C2" s="4">
        <v>100000</v>
      </c>
      <c r="D2" t="s">
        <v>0</v>
      </c>
      <c r="F2" s="50"/>
      <c r="G2" s="51"/>
      <c r="H2" s="51"/>
      <c r="I2" s="4"/>
    </row>
    <row r="3" spans="1:14" ht="15" customHeight="1" x14ac:dyDescent="0.35">
      <c r="A3" s="3">
        <v>2</v>
      </c>
      <c r="B3" s="2" t="s">
        <v>20</v>
      </c>
      <c r="C3" s="4">
        <v>20000</v>
      </c>
      <c r="D3" t="s">
        <v>0</v>
      </c>
      <c r="H3" s="2"/>
      <c r="I3" s="4"/>
    </row>
    <row r="4" spans="1:14" ht="28.5" customHeight="1" x14ac:dyDescent="0.35">
      <c r="A4" s="30">
        <v>3</v>
      </c>
      <c r="B4" s="29" t="s">
        <v>31</v>
      </c>
      <c r="C4" s="4"/>
      <c r="H4" s="2"/>
      <c r="I4" s="4"/>
    </row>
    <row r="5" spans="1:14" x14ac:dyDescent="0.35">
      <c r="A5" s="3">
        <v>4</v>
      </c>
      <c r="B5" s="2" t="s">
        <v>21</v>
      </c>
      <c r="C5" s="4">
        <v>8000</v>
      </c>
      <c r="D5" t="s">
        <v>0</v>
      </c>
      <c r="G5" s="50"/>
      <c r="H5" s="51"/>
      <c r="I5" s="4"/>
    </row>
    <row r="6" spans="1:14" x14ac:dyDescent="0.35">
      <c r="A6" s="3">
        <v>5</v>
      </c>
      <c r="B6" s="2" t="s">
        <v>1</v>
      </c>
      <c r="C6" s="4">
        <v>5000</v>
      </c>
      <c r="D6" t="s">
        <v>0</v>
      </c>
      <c r="F6" s="50"/>
      <c r="G6" s="51"/>
      <c r="H6" s="51"/>
      <c r="I6" s="4"/>
    </row>
    <row r="7" spans="1:14" x14ac:dyDescent="0.35">
      <c r="A7" s="30">
        <v>6</v>
      </c>
      <c r="B7" s="2" t="s">
        <v>2</v>
      </c>
      <c r="C7" s="4">
        <v>8000</v>
      </c>
      <c r="D7" t="s">
        <v>0</v>
      </c>
      <c r="F7" s="2"/>
      <c r="I7" s="4"/>
    </row>
    <row r="8" spans="1:14" x14ac:dyDescent="0.35">
      <c r="A8" s="3">
        <v>7</v>
      </c>
      <c r="B8" s="2" t="s">
        <v>30</v>
      </c>
      <c r="C8" s="4">
        <v>31000</v>
      </c>
      <c r="D8" t="s">
        <v>0</v>
      </c>
      <c r="I8" s="4"/>
    </row>
    <row r="9" spans="1:14" x14ac:dyDescent="0.35">
      <c r="A9" s="3">
        <v>8</v>
      </c>
      <c r="B9" s="2" t="s">
        <v>3</v>
      </c>
      <c r="C9" s="4">
        <v>25000</v>
      </c>
      <c r="D9" t="s">
        <v>0</v>
      </c>
      <c r="E9" t="s">
        <v>22</v>
      </c>
      <c r="F9" s="5">
        <v>10000</v>
      </c>
      <c r="G9" t="s">
        <v>0</v>
      </c>
      <c r="I9" s="4"/>
    </row>
    <row r="10" spans="1:14" x14ac:dyDescent="0.35">
      <c r="A10" s="30">
        <v>9</v>
      </c>
      <c r="B10" s="2" t="s">
        <v>4</v>
      </c>
      <c r="C10" s="4">
        <v>9000</v>
      </c>
      <c r="D10" t="s">
        <v>0</v>
      </c>
      <c r="E10" s="2"/>
      <c r="I10" s="4"/>
    </row>
    <row r="11" spans="1:14" x14ac:dyDescent="0.35">
      <c r="A11" s="3">
        <v>10</v>
      </c>
      <c r="B11" s="2" t="s">
        <v>32</v>
      </c>
      <c r="C11" s="4"/>
      <c r="E11" s="2"/>
      <c r="I11" s="4"/>
    </row>
    <row r="12" spans="1:14" ht="29" x14ac:dyDescent="0.35">
      <c r="A12" s="30">
        <v>11</v>
      </c>
      <c r="B12" s="2" t="s">
        <v>33</v>
      </c>
      <c r="C12" s="4"/>
      <c r="E12" s="2"/>
      <c r="I12" s="4"/>
    </row>
    <row r="13" spans="1:14" ht="29" x14ac:dyDescent="0.35">
      <c r="A13" s="30">
        <v>12</v>
      </c>
      <c r="B13" s="2" t="s">
        <v>46</v>
      </c>
      <c r="C13" s="4"/>
      <c r="E13" s="2"/>
      <c r="I13" s="4"/>
    </row>
    <row r="14" spans="1:14" x14ac:dyDescent="0.35">
      <c r="A14" s="30"/>
      <c r="B14" s="2"/>
      <c r="C14" s="4"/>
      <c r="E14" s="2"/>
      <c r="I14" s="4"/>
    </row>
    <row r="15" spans="1:14" ht="15" thickBot="1" x14ac:dyDescent="0.4">
      <c r="E15" s="50"/>
      <c r="F15" s="51"/>
      <c r="G15" s="51"/>
      <c r="H15" s="51"/>
    </row>
    <row r="16" spans="1:14" x14ac:dyDescent="0.35">
      <c r="B16" s="42" t="s">
        <v>5</v>
      </c>
      <c r="C16" s="43"/>
      <c r="D16" s="44"/>
      <c r="E16" s="45" t="s">
        <v>6</v>
      </c>
      <c r="F16" s="45"/>
      <c r="G16" s="45"/>
      <c r="H16" s="45"/>
      <c r="I16" s="45"/>
      <c r="J16" s="45"/>
      <c r="K16" s="45"/>
      <c r="L16" s="45"/>
      <c r="M16" s="45"/>
      <c r="N16" s="46"/>
    </row>
    <row r="17" spans="2:14" x14ac:dyDescent="0.35">
      <c r="B17" s="17" t="s">
        <v>7</v>
      </c>
      <c r="C17" s="6" t="s">
        <v>8</v>
      </c>
      <c r="D17" s="18" t="s">
        <v>9</v>
      </c>
      <c r="E17" s="47" t="str">
        <f>B18</f>
        <v>ΤΑΜΕΙΟ</v>
      </c>
      <c r="F17" s="47"/>
      <c r="G17" s="47" t="str">
        <f>B19</f>
        <v>ΚΘ</v>
      </c>
      <c r="H17" s="47"/>
      <c r="I17" s="47" t="str">
        <f>B24</f>
        <v>Αυτοκίνητο</v>
      </c>
      <c r="J17" s="47"/>
      <c r="K17" s="48" t="str">
        <f>B26</f>
        <v>ΓΡΑΜΜΑΤΕΙΑ ΠΛΗΡΩΤΕΑ</v>
      </c>
      <c r="L17" s="48"/>
      <c r="M17" s="47" t="str">
        <f>B27</f>
        <v>ΠΡΟΜΗΘΕΥΤΕΣ</v>
      </c>
      <c r="N17" s="49"/>
    </row>
    <row r="18" spans="2:14" x14ac:dyDescent="0.35">
      <c r="B18" s="19" t="s">
        <v>10</v>
      </c>
      <c r="C18" s="16">
        <f>+C2</f>
        <v>100000</v>
      </c>
      <c r="D18" s="10"/>
      <c r="E18" s="16">
        <f>C18</f>
        <v>100000</v>
      </c>
      <c r="F18" s="7">
        <f>D25</f>
        <v>20000</v>
      </c>
      <c r="G18" s="16"/>
      <c r="H18" s="7">
        <f>D19</f>
        <v>100000</v>
      </c>
      <c r="I18" s="16">
        <f>+C24</f>
        <v>50000</v>
      </c>
      <c r="J18" s="7"/>
      <c r="K18" s="16"/>
      <c r="L18" s="7">
        <f>D26</f>
        <v>20000</v>
      </c>
      <c r="M18" s="16">
        <f>C29</f>
        <v>8000</v>
      </c>
      <c r="N18" s="8">
        <f>D27</f>
        <v>10000</v>
      </c>
    </row>
    <row r="19" spans="2:14" x14ac:dyDescent="0.35">
      <c r="B19" s="20" t="s">
        <v>19</v>
      </c>
      <c r="C19" s="16"/>
      <c r="D19" s="10">
        <f>+C18</f>
        <v>100000</v>
      </c>
      <c r="E19" s="16"/>
      <c r="F19" s="9">
        <f>D48</f>
        <v>9000</v>
      </c>
      <c r="G19" s="16"/>
      <c r="H19" s="9"/>
      <c r="I19" s="16"/>
      <c r="J19" s="9"/>
      <c r="K19" s="16"/>
      <c r="L19" s="9"/>
      <c r="M19" s="16"/>
      <c r="N19" s="10">
        <f>D39</f>
        <v>31000</v>
      </c>
    </row>
    <row r="20" spans="2:14" ht="16.5" x14ac:dyDescent="0.45">
      <c r="B20" s="21" t="str">
        <f>+B2</f>
        <v>Δημιουργείται εταιρεία με καταβολή μετρητών</v>
      </c>
      <c r="C20" s="22" t="s">
        <v>11</v>
      </c>
      <c r="D20" s="23"/>
      <c r="E20" s="16"/>
      <c r="F20" s="9"/>
      <c r="G20" s="16"/>
      <c r="I20" s="16"/>
      <c r="J20" s="9"/>
      <c r="K20" s="16"/>
      <c r="L20" s="9"/>
      <c r="M20" s="16"/>
      <c r="N20" s="10"/>
    </row>
    <row r="21" spans="2:14" x14ac:dyDescent="0.35">
      <c r="B21" s="19" t="s">
        <v>24</v>
      </c>
      <c r="C21" s="24">
        <f>+C3</f>
        <v>20000</v>
      </c>
      <c r="D21" s="25"/>
      <c r="E21" s="16"/>
      <c r="F21" s="16"/>
      <c r="G21" s="16"/>
      <c r="H21" s="9"/>
      <c r="I21" s="16"/>
      <c r="J21" s="16"/>
      <c r="K21" s="16"/>
      <c r="L21" s="16"/>
      <c r="M21" s="16"/>
      <c r="N21" s="11"/>
    </row>
    <row r="22" spans="2:14" x14ac:dyDescent="0.35">
      <c r="B22" s="20" t="s">
        <v>10</v>
      </c>
      <c r="D22" s="26">
        <f>+C21</f>
        <v>20000</v>
      </c>
      <c r="E22" s="36" t="str">
        <f>B30</f>
        <v>ΕΠΤΑΓΕΣ ΠΛΗΡΩΤΕΕΣ</v>
      </c>
      <c r="F22" s="36"/>
      <c r="G22" s="36" t="str">
        <f>B32</f>
        <v>ΚΑΤΑΘΕΣΕΙΣ -ΚΤΘ</v>
      </c>
      <c r="H22" s="36"/>
      <c r="I22" s="36" t="str">
        <f>B33</f>
        <v>ΤΟΚΟΙ ΕΣΟΔΑ - ΠΙΣΤΩΤΙΚΟΙ</v>
      </c>
      <c r="J22" s="36"/>
      <c r="K22" s="36" t="str">
        <f>B35</f>
        <v>ΤΟΚΟΙ ΕΞΟΔΑ - ΧΡΕΩΣΤΙΚΟΙ</v>
      </c>
      <c r="L22" s="36"/>
      <c r="M22" s="36" t="str">
        <f>B36</f>
        <v>ΔΑΝΕΙΑ - ΤΡΑΠΕΖΩΝ</v>
      </c>
      <c r="N22" s="37"/>
    </row>
    <row r="23" spans="2:14" ht="16.5" x14ac:dyDescent="0.45">
      <c r="B23" s="21" t="str">
        <f>+B3</f>
        <v xml:space="preserve">Η εταιρεία αγοράζει έπιπλα τοις μετρητοίς </v>
      </c>
      <c r="C23" s="22" t="s">
        <v>11</v>
      </c>
      <c r="D23" s="23"/>
      <c r="E23" s="16"/>
      <c r="F23" s="7">
        <f>D30</f>
        <v>8000</v>
      </c>
      <c r="G23" s="16">
        <f>C32</f>
        <v>5000</v>
      </c>
      <c r="H23" s="7"/>
      <c r="I23" s="16"/>
      <c r="J23" s="7">
        <f>D33</f>
        <v>5000</v>
      </c>
      <c r="K23" s="16">
        <f>C35</f>
        <v>8000</v>
      </c>
      <c r="L23" s="7"/>
      <c r="M23" s="16"/>
      <c r="N23" s="8">
        <f>D36</f>
        <v>8000</v>
      </c>
    </row>
    <row r="24" spans="2:14" x14ac:dyDescent="0.35">
      <c r="B24" s="19" t="s">
        <v>34</v>
      </c>
      <c r="C24" s="24">
        <v>50000</v>
      </c>
      <c r="D24" s="25"/>
      <c r="E24" s="16"/>
      <c r="F24" s="9"/>
      <c r="G24" s="16"/>
      <c r="H24" s="9"/>
      <c r="I24" s="16"/>
      <c r="J24" s="9"/>
      <c r="K24" s="16"/>
      <c r="L24" s="9"/>
      <c r="M24" s="16"/>
      <c r="N24" s="10"/>
    </row>
    <row r="25" spans="2:14" x14ac:dyDescent="0.35">
      <c r="B25" s="20" t="s">
        <v>10</v>
      </c>
      <c r="D25" s="26">
        <f>C24*0.4</f>
        <v>20000</v>
      </c>
      <c r="E25" s="16"/>
      <c r="F25" s="9"/>
      <c r="G25" s="16"/>
      <c r="H25" s="9"/>
      <c r="I25" s="16"/>
      <c r="J25" s="9"/>
      <c r="K25" s="16"/>
      <c r="L25" s="9"/>
      <c r="M25" s="16"/>
      <c r="N25" s="10"/>
    </row>
    <row r="26" spans="2:14" x14ac:dyDescent="0.35">
      <c r="B26" s="20" t="s">
        <v>35</v>
      </c>
      <c r="C26" s="24"/>
      <c r="D26" s="31">
        <f>C24*0.4</f>
        <v>20000</v>
      </c>
      <c r="E26" s="16"/>
      <c r="F26" s="16"/>
      <c r="G26" s="16"/>
      <c r="H26" s="16"/>
      <c r="I26" s="16"/>
      <c r="J26" s="16"/>
      <c r="K26" s="16"/>
      <c r="L26" s="16"/>
      <c r="M26" s="16"/>
      <c r="N26" s="11"/>
    </row>
    <row r="27" spans="2:14" x14ac:dyDescent="0.35">
      <c r="B27" s="20" t="s">
        <v>12</v>
      </c>
      <c r="D27" s="26">
        <f>C24*0.2</f>
        <v>10000</v>
      </c>
      <c r="E27" s="36" t="str">
        <f>B38</f>
        <v>ΑΓΟΡΕΣ ΕΜΠΟΡΕΥΜΑΤΩΝ</v>
      </c>
      <c r="F27" s="36"/>
      <c r="G27" s="36" t="str">
        <f>B41</f>
        <v>ΠΕΛΑΤΕΣ</v>
      </c>
      <c r="H27" s="36"/>
      <c r="I27" s="36" t="str">
        <f>B42</f>
        <v>ΠΩΛΗΣΕΙΣ</v>
      </c>
      <c r="J27" s="36"/>
      <c r="K27" s="36" t="str">
        <f>B44</f>
        <v>ΚΟΣΤΟΣ ΠΩΛΗΘΕΝΤΩΝ</v>
      </c>
      <c r="L27" s="36"/>
      <c r="M27" s="36" t="str">
        <f>B47</f>
        <v>ΔΙΑΦΟΡΑ ΕΞΟΔΑ</v>
      </c>
      <c r="N27" s="37"/>
    </row>
    <row r="28" spans="2:14" ht="16.5" x14ac:dyDescent="0.45">
      <c r="B28" s="21" t="s">
        <v>36</v>
      </c>
      <c r="C28" s="22" t="s">
        <v>11</v>
      </c>
      <c r="D28" s="23"/>
      <c r="E28" s="16">
        <f>C38</f>
        <v>31000</v>
      </c>
      <c r="F28" s="7">
        <f>D45</f>
        <v>10000</v>
      </c>
      <c r="G28" s="16">
        <f>C41</f>
        <v>25000</v>
      </c>
      <c r="H28" s="7"/>
      <c r="I28" s="16"/>
      <c r="J28" s="7">
        <f>D42</f>
        <v>25000</v>
      </c>
      <c r="K28" s="16">
        <f>C44</f>
        <v>10000</v>
      </c>
      <c r="L28" s="7"/>
      <c r="M28" s="16">
        <f>C47</f>
        <v>9000</v>
      </c>
      <c r="N28" s="8"/>
    </row>
    <row r="29" spans="2:14" x14ac:dyDescent="0.35">
      <c r="B29" s="19" t="s">
        <v>12</v>
      </c>
      <c r="C29" s="24">
        <f>+C5</f>
        <v>8000</v>
      </c>
      <c r="D29" s="25"/>
      <c r="E29" s="16"/>
      <c r="F29" s="9"/>
      <c r="G29" s="16"/>
      <c r="H29" s="9"/>
      <c r="I29" s="16"/>
      <c r="J29" s="9"/>
      <c r="K29" s="16"/>
      <c r="L29" s="9"/>
      <c r="M29" s="16"/>
      <c r="N29" s="10"/>
    </row>
    <row r="30" spans="2:14" x14ac:dyDescent="0.35">
      <c r="B30" s="20" t="s">
        <v>26</v>
      </c>
      <c r="D30" s="26">
        <f>+C29</f>
        <v>8000</v>
      </c>
      <c r="E30" s="34"/>
      <c r="F30" s="9"/>
      <c r="G30" s="16"/>
      <c r="H30" s="9"/>
      <c r="I30" s="16"/>
      <c r="J30" s="9"/>
      <c r="K30" s="16"/>
      <c r="L30" s="9"/>
      <c r="M30" s="16"/>
      <c r="N30" s="10"/>
    </row>
    <row r="31" spans="2:14" ht="16.5" x14ac:dyDescent="0.45">
      <c r="B31" s="21" t="str">
        <f>+B5</f>
        <v xml:space="preserve">Η εταιρεία εκχωρεί επταγή μεταχρονολογημένη  προς εξόφληση προμηθευτών </v>
      </c>
      <c r="C31" s="22" t="s">
        <v>11</v>
      </c>
      <c r="D31" s="23"/>
      <c r="E31" s="16"/>
      <c r="F31" s="16"/>
      <c r="G31" s="16"/>
      <c r="H31" s="16"/>
      <c r="I31" s="16"/>
      <c r="J31" s="16"/>
      <c r="K31" s="16"/>
      <c r="L31" s="16"/>
      <c r="M31" s="16"/>
      <c r="N31" s="11"/>
    </row>
    <row r="32" spans="2:14" x14ac:dyDescent="0.35">
      <c r="B32" s="19" t="s">
        <v>13</v>
      </c>
      <c r="C32" s="24">
        <f>+C6</f>
        <v>5000</v>
      </c>
      <c r="D32" s="25"/>
      <c r="E32" s="36" t="str">
        <f>B50</f>
        <v>ΑΠΟΣΒΕΣΕΙΣ ΕΠΙΠΛΩΝ</v>
      </c>
      <c r="F32" s="36"/>
      <c r="G32" s="36" t="str">
        <f>B51</f>
        <v>ΑΠΟΣΒΕΣΜΕΝΑ ΕΠΙΠΛΑ</v>
      </c>
      <c r="H32" s="36"/>
      <c r="I32" s="36" t="str">
        <f>B53</f>
        <v>ΑΠΟΣΒΕΣΕΙς ΑΥΤΟΚΙΝΗΤΩΝ</v>
      </c>
      <c r="J32" s="36"/>
      <c r="K32" s="36" t="str">
        <f>B54</f>
        <v>ΑΠΟΣΒΕΣΜΕΝΑ ΑΥΤΟΚΙΝΗΤΑ</v>
      </c>
      <c r="L32" s="36"/>
      <c r="M32" s="36"/>
      <c r="N32" s="37"/>
    </row>
    <row r="33" spans="2:14" x14ac:dyDescent="0.35">
      <c r="B33" s="20" t="s">
        <v>29</v>
      </c>
      <c r="D33" s="26">
        <f>+C32</f>
        <v>5000</v>
      </c>
      <c r="E33" s="16">
        <f>C50</f>
        <v>2000</v>
      </c>
      <c r="F33" s="7"/>
      <c r="G33" s="16"/>
      <c r="H33" s="7">
        <f>D51</f>
        <v>2000</v>
      </c>
      <c r="I33" s="16">
        <f>C53</f>
        <v>10000</v>
      </c>
      <c r="J33" s="7"/>
      <c r="K33" s="16"/>
      <c r="L33" s="7">
        <f>D54</f>
        <v>10000</v>
      </c>
      <c r="M33" s="16"/>
      <c r="N33" s="8"/>
    </row>
    <row r="34" spans="2:14" ht="16.5" x14ac:dyDescent="0.45">
      <c r="B34" s="21" t="str">
        <f>+B6</f>
        <v xml:space="preserve">Η τράπεζα λογίζει τόκους επί των καταθέσεων της εταιρείας </v>
      </c>
      <c r="C34" s="22" t="s">
        <v>11</v>
      </c>
      <c r="D34" s="23"/>
      <c r="E34" s="16"/>
      <c r="F34" s="9"/>
      <c r="G34" s="16"/>
      <c r="H34" s="9"/>
      <c r="I34" s="16"/>
      <c r="J34" s="9"/>
      <c r="K34" s="16"/>
      <c r="L34" s="9"/>
      <c r="M34" s="16"/>
      <c r="N34" s="10"/>
    </row>
    <row r="35" spans="2:14" ht="15" thickBot="1" x14ac:dyDescent="0.4">
      <c r="B35" s="19" t="s">
        <v>28</v>
      </c>
      <c r="C35" s="16">
        <f>+C7</f>
        <v>8000</v>
      </c>
      <c r="D35" s="10"/>
      <c r="E35" s="13"/>
      <c r="F35" s="12"/>
      <c r="G35" s="13"/>
      <c r="H35" s="12"/>
      <c r="I35" s="13"/>
      <c r="J35" s="12"/>
      <c r="K35" s="13"/>
      <c r="L35" s="12"/>
      <c r="M35" s="13"/>
      <c r="N35" s="14"/>
    </row>
    <row r="36" spans="2:14" x14ac:dyDescent="0.35">
      <c r="B36" s="20" t="s">
        <v>14</v>
      </c>
      <c r="C36" s="16"/>
      <c r="D36" s="10">
        <f>+C35</f>
        <v>8000</v>
      </c>
      <c r="F36" t="s">
        <v>49</v>
      </c>
    </row>
    <row r="37" spans="2:14" ht="16.5" x14ac:dyDescent="0.45">
      <c r="B37" s="21" t="str">
        <f>+B7</f>
        <v>Η τράπεζα λογίζει τόκους επί των δανείων της εταιρείας</v>
      </c>
      <c r="C37" s="27" t="s">
        <v>11</v>
      </c>
      <c r="D37" s="28"/>
      <c r="F37" s="35" t="s">
        <v>37</v>
      </c>
      <c r="G37" s="35"/>
      <c r="H37" s="35" t="s">
        <v>38</v>
      </c>
      <c r="I37" s="39" t="s">
        <v>39</v>
      </c>
      <c r="J37" s="39"/>
    </row>
    <row r="38" spans="2:14" x14ac:dyDescent="0.35">
      <c r="B38" s="19" t="s">
        <v>15</v>
      </c>
      <c r="C38" s="16">
        <f>+C8</f>
        <v>31000</v>
      </c>
      <c r="D38" s="10"/>
      <c r="G38" s="1">
        <v>20000</v>
      </c>
      <c r="H38" s="1">
        <f>G38/10</f>
        <v>2000</v>
      </c>
      <c r="I38" s="38">
        <f>H38/G38</f>
        <v>0.1</v>
      </c>
      <c r="J38" s="38"/>
    </row>
    <row r="39" spans="2:14" x14ac:dyDescent="0.35">
      <c r="B39" s="20" t="s">
        <v>12</v>
      </c>
      <c r="C39" s="16"/>
      <c r="D39" s="10">
        <f>+C38</f>
        <v>31000</v>
      </c>
    </row>
    <row r="40" spans="2:14" ht="16.5" x14ac:dyDescent="0.45">
      <c r="B40" s="21" t="str">
        <f>+B8</f>
        <v xml:space="preserve">Αγοράζει εμπορεύματα επί πιστώσει </v>
      </c>
      <c r="C40" s="27" t="s">
        <v>11</v>
      </c>
      <c r="D40" s="28"/>
    </row>
    <row r="41" spans="2:14" x14ac:dyDescent="0.35">
      <c r="B41" s="19" t="s">
        <v>16</v>
      </c>
      <c r="C41" s="16">
        <f>+C9</f>
        <v>25000</v>
      </c>
      <c r="D41" s="10"/>
      <c r="F41" s="15" t="s">
        <v>42</v>
      </c>
      <c r="G41" s="15"/>
      <c r="H41" s="15"/>
      <c r="I41" s="15"/>
      <c r="J41" s="15"/>
    </row>
    <row r="42" spans="2:14" x14ac:dyDescent="0.35">
      <c r="B42" s="20" t="s">
        <v>27</v>
      </c>
      <c r="C42" s="16"/>
      <c r="D42" s="10">
        <f>+C41</f>
        <v>25000</v>
      </c>
      <c r="F42">
        <v>1</v>
      </c>
      <c r="G42">
        <v>2</v>
      </c>
      <c r="H42">
        <v>3</v>
      </c>
      <c r="I42">
        <v>4</v>
      </c>
      <c r="J42">
        <v>5</v>
      </c>
      <c r="K42">
        <v>6</v>
      </c>
      <c r="L42">
        <v>7</v>
      </c>
      <c r="M42">
        <v>8</v>
      </c>
      <c r="N42">
        <f>SUM(F42:M42)</f>
        <v>36</v>
      </c>
    </row>
    <row r="43" spans="2:14" ht="16.5" x14ac:dyDescent="0.45">
      <c r="B43" s="21" t="str">
        <f>+B9</f>
        <v>Πουλά εμπορεύματα επι πιστώσει</v>
      </c>
      <c r="C43" s="27" t="s">
        <v>11</v>
      </c>
      <c r="D43" s="28"/>
      <c r="F43" s="32">
        <f>M42/N42</f>
        <v>0.22222222222222221</v>
      </c>
      <c r="G43" s="32">
        <f>L42/N42</f>
        <v>0.19444444444444445</v>
      </c>
      <c r="H43" s="32">
        <f>K42/N42</f>
        <v>0.16666666666666666</v>
      </c>
      <c r="I43" s="32">
        <f>J42/N42</f>
        <v>0.1388888888888889</v>
      </c>
      <c r="J43" s="32">
        <f>I42/N42</f>
        <v>0.1111111111111111</v>
      </c>
      <c r="K43" s="32">
        <f>H42/N42</f>
        <v>8.3333333333333329E-2</v>
      </c>
      <c r="L43" s="32">
        <f>G42/N42</f>
        <v>5.5555555555555552E-2</v>
      </c>
      <c r="M43" s="32">
        <f>F42/N42</f>
        <v>2.7777777777777776E-2</v>
      </c>
    </row>
    <row r="44" spans="2:14" x14ac:dyDescent="0.35">
      <c r="B44" s="19" t="s">
        <v>17</v>
      </c>
      <c r="C44" s="16">
        <f>+F9</f>
        <v>10000</v>
      </c>
      <c r="D44" s="10"/>
    </row>
    <row r="45" spans="2:14" x14ac:dyDescent="0.35">
      <c r="B45" s="20" t="str">
        <f>+B38</f>
        <v>ΑΓΟΡΕΣ ΕΜΠΟΡΕΥΜΑΤΩΝ</v>
      </c>
      <c r="C45" s="16"/>
      <c r="D45" s="10">
        <f>+C44</f>
        <v>10000</v>
      </c>
      <c r="H45" s="1" t="s">
        <v>38</v>
      </c>
      <c r="I45" s="40" t="s">
        <v>39</v>
      </c>
      <c r="J45" s="40"/>
    </row>
    <row r="46" spans="2:14" ht="16.5" x14ac:dyDescent="0.45">
      <c r="B46" s="21" t="str">
        <f>+E9</f>
        <v>κόστος εμπορευμάτων</v>
      </c>
      <c r="C46" s="27" t="s">
        <v>11</v>
      </c>
      <c r="D46" s="28"/>
      <c r="F46" t="s">
        <v>43</v>
      </c>
      <c r="G46">
        <f>50000-5000</f>
        <v>45000</v>
      </c>
      <c r="H46" s="33">
        <f>G46*I46</f>
        <v>10000</v>
      </c>
      <c r="I46" s="41">
        <f>F43</f>
        <v>0.22222222222222221</v>
      </c>
      <c r="J46" s="40"/>
    </row>
    <row r="47" spans="2:14" x14ac:dyDescent="0.35">
      <c r="B47" s="19" t="s">
        <v>18</v>
      </c>
      <c r="C47" s="16">
        <f>+C10</f>
        <v>9000</v>
      </c>
      <c r="D47" s="10"/>
    </row>
    <row r="48" spans="2:14" x14ac:dyDescent="0.35">
      <c r="B48" s="20" t="s">
        <v>10</v>
      </c>
      <c r="C48" s="16"/>
      <c r="D48" s="10">
        <f>+C47</f>
        <v>9000</v>
      </c>
    </row>
    <row r="49" spans="2:4" ht="16.5" x14ac:dyDescent="0.45">
      <c r="B49" s="21" t="str">
        <f>+B10</f>
        <v xml:space="preserve">Πληρώνει διάφορα έξοδα τοις μετρητοίς </v>
      </c>
      <c r="C49" s="27" t="s">
        <v>11</v>
      </c>
      <c r="D49" s="28"/>
    </row>
    <row r="50" spans="2:4" x14ac:dyDescent="0.35">
      <c r="B50" s="19" t="s">
        <v>40</v>
      </c>
      <c r="C50" s="16">
        <v>2000</v>
      </c>
      <c r="D50" s="10"/>
    </row>
    <row r="51" spans="2:4" x14ac:dyDescent="0.35">
      <c r="B51" s="20" t="s">
        <v>41</v>
      </c>
      <c r="C51" s="16"/>
      <c r="D51" s="10">
        <f>+C50</f>
        <v>2000</v>
      </c>
    </row>
    <row r="52" spans="2:4" ht="16.5" x14ac:dyDescent="0.45">
      <c r="B52" s="21" t="s">
        <v>47</v>
      </c>
      <c r="C52" s="27" t="s">
        <v>11</v>
      </c>
      <c r="D52" s="28"/>
    </row>
    <row r="53" spans="2:4" x14ac:dyDescent="0.35">
      <c r="B53" s="19" t="s">
        <v>44</v>
      </c>
      <c r="C53" s="16">
        <f>H46</f>
        <v>10000</v>
      </c>
      <c r="D53" s="10"/>
    </row>
    <row r="54" spans="2:4" x14ac:dyDescent="0.35">
      <c r="B54" s="20" t="s">
        <v>45</v>
      </c>
      <c r="C54" s="16"/>
      <c r="D54" s="10">
        <f>+C53</f>
        <v>10000</v>
      </c>
    </row>
    <row r="55" spans="2:4" ht="16.5" x14ac:dyDescent="0.45">
      <c r="B55" s="21" t="s">
        <v>48</v>
      </c>
      <c r="C55" s="27" t="s">
        <v>11</v>
      </c>
      <c r="D55" s="28"/>
    </row>
  </sheetData>
  <mergeCells count="31">
    <mergeCell ref="E15:H15"/>
    <mergeCell ref="A1:G1"/>
    <mergeCell ref="F2:H2"/>
    <mergeCell ref="G5:H5"/>
    <mergeCell ref="F6:H6"/>
    <mergeCell ref="E22:F22"/>
    <mergeCell ref="G22:H22"/>
    <mergeCell ref="I22:J22"/>
    <mergeCell ref="K22:L22"/>
    <mergeCell ref="B16:D16"/>
    <mergeCell ref="E16:N16"/>
    <mergeCell ref="E17:F17"/>
    <mergeCell ref="G17:H17"/>
    <mergeCell ref="I17:J17"/>
    <mergeCell ref="K17:L17"/>
    <mergeCell ref="M17:N17"/>
    <mergeCell ref="E27:F27"/>
    <mergeCell ref="G27:H27"/>
    <mergeCell ref="I27:J27"/>
    <mergeCell ref="M27:N27"/>
    <mergeCell ref="K27:L27"/>
    <mergeCell ref="I38:J38"/>
    <mergeCell ref="I37:J37"/>
    <mergeCell ref="I45:J45"/>
    <mergeCell ref="I46:J46"/>
    <mergeCell ref="M22:N22"/>
    <mergeCell ref="E32:F32"/>
    <mergeCell ref="G32:H32"/>
    <mergeCell ref="I32:J32"/>
    <mergeCell ref="K32:L32"/>
    <mergeCell ref="M32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ΑΣΚΗΣΗ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Patsis</dc:creator>
  <cp:lastModifiedBy>Paris Patsis</cp:lastModifiedBy>
  <cp:lastPrinted>2020-06-21T10:45:59Z</cp:lastPrinted>
  <dcterms:created xsi:type="dcterms:W3CDTF">2020-06-17T09:19:31Z</dcterms:created>
  <dcterms:modified xsi:type="dcterms:W3CDTF">2024-06-18T11:50:54Z</dcterms:modified>
</cp:coreProperties>
</file>