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 Patsis\Dropbox\ACADEMIC\PANTEION\Panteion Αυτοδύναμη Διδασκαλία\Οικονομική των επιχειρήσεων και Λογιστική\"/>
    </mc:Choice>
  </mc:AlternateContent>
  <xr:revisionPtr revIDLastSave="0" documentId="8_{20F6D484-0CA9-42F4-8312-D15939C31F57}" xr6:coauthVersionLast="47" xr6:coauthVersionMax="47" xr10:uidLastSave="{00000000-0000-0000-0000-000000000000}"/>
  <bookViews>
    <workbookView xWindow="-110" yWindow="-110" windowWidth="38620" windowHeight="21220" xr2:uid="{5DCC3D5B-869D-4C56-A44D-42E055406B53}"/>
  </bookViews>
  <sheets>
    <sheet name="ΑΣΚΗΣΗ" sheetId="1" r:id="rId1"/>
    <sheet name="Φύλλο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2" l="1"/>
  <c r="K86" i="2"/>
  <c r="K85" i="2"/>
  <c r="H85" i="2"/>
  <c r="H84" i="2"/>
  <c r="K82" i="2"/>
  <c r="K81" i="2"/>
  <c r="K80" i="2"/>
  <c r="E80" i="2"/>
  <c r="K79" i="2"/>
  <c r="K78" i="2"/>
  <c r="H78" i="2"/>
  <c r="H77" i="2"/>
  <c r="K75" i="2"/>
  <c r="K74" i="2"/>
  <c r="K73" i="2"/>
  <c r="E73" i="2"/>
  <c r="K72" i="2"/>
  <c r="K71" i="2"/>
  <c r="H71" i="2"/>
  <c r="K69" i="2"/>
  <c r="K68" i="2"/>
  <c r="E68" i="2"/>
  <c r="K67" i="2"/>
  <c r="H67" i="2"/>
  <c r="H66" i="2"/>
  <c r="K64" i="2"/>
  <c r="K63" i="2"/>
  <c r="E63" i="2"/>
  <c r="K62" i="2"/>
  <c r="H62" i="2"/>
  <c r="H61" i="2"/>
  <c r="K59" i="2"/>
  <c r="K58" i="2"/>
  <c r="I59" i="2"/>
  <c r="E58" i="2"/>
  <c r="K57" i="2"/>
  <c r="J57" i="2"/>
  <c r="I57" i="2"/>
  <c r="E57" i="2"/>
  <c r="H50" i="2"/>
  <c r="I49" i="2"/>
  <c r="K49" i="2"/>
  <c r="H49" i="2"/>
  <c r="H48" i="2"/>
  <c r="K46" i="2"/>
  <c r="E45" i="2"/>
  <c r="E40" i="2"/>
  <c r="J44" i="2"/>
  <c r="I44" i="2"/>
  <c r="I45" i="2"/>
  <c r="K45" i="2"/>
  <c r="H44" i="2"/>
  <c r="H43" i="2"/>
  <c r="K41" i="2"/>
  <c r="K40" i="2"/>
  <c r="K39" i="2"/>
  <c r="I39" i="2"/>
  <c r="H39" i="2"/>
  <c r="H38" i="2"/>
  <c r="K36" i="2"/>
  <c r="I36" i="2"/>
  <c r="K35" i="2"/>
  <c r="E35" i="2"/>
  <c r="I29" i="2"/>
  <c r="K29" i="2"/>
  <c r="I34" i="2"/>
  <c r="K34" i="2"/>
  <c r="H34" i="2"/>
  <c r="H33" i="2"/>
  <c r="K31" i="2"/>
  <c r="K30" i="2"/>
  <c r="E30" i="2"/>
  <c r="H29" i="2"/>
  <c r="H28" i="2"/>
  <c r="K26" i="2"/>
  <c r="K25" i="2"/>
  <c r="E25" i="2"/>
  <c r="K24" i="2"/>
  <c r="J24" i="2"/>
  <c r="I24" i="2"/>
  <c r="E24" i="2"/>
  <c r="F19" i="2"/>
  <c r="F18" i="2"/>
  <c r="E18" i="2"/>
  <c r="F17" i="2"/>
  <c r="F15" i="2"/>
  <c r="H15" i="2"/>
  <c r="K14" i="2"/>
  <c r="J14" i="2"/>
  <c r="I14" i="2"/>
  <c r="H14" i="2"/>
  <c r="G14" i="2"/>
  <c r="J13" i="2"/>
  <c r="K13" i="2"/>
  <c r="I13" i="2"/>
  <c r="E13" i="2"/>
  <c r="K12" i="2"/>
  <c r="J12" i="2"/>
  <c r="I12" i="2"/>
  <c r="H12" i="2"/>
  <c r="G12" i="2"/>
  <c r="J11" i="2"/>
  <c r="K11" i="2"/>
  <c r="I11" i="2"/>
  <c r="E11" i="2"/>
  <c r="K10" i="2"/>
  <c r="J10" i="2"/>
  <c r="I10" i="2"/>
  <c r="H10" i="2"/>
  <c r="G10" i="2"/>
  <c r="J9" i="2"/>
  <c r="K9" i="2"/>
  <c r="I9" i="2"/>
  <c r="E9" i="2"/>
  <c r="K8" i="2"/>
  <c r="J8" i="2"/>
  <c r="I8" i="2"/>
  <c r="H8" i="2"/>
  <c r="G8" i="2"/>
  <c r="J7" i="2"/>
  <c r="K7" i="2"/>
  <c r="I7" i="2"/>
  <c r="E7" i="2"/>
  <c r="J6" i="2"/>
  <c r="K6" i="2"/>
  <c r="I6" i="2"/>
  <c r="H6" i="2"/>
  <c r="G6" i="2"/>
  <c r="J5" i="2"/>
  <c r="K5" i="2"/>
  <c r="I5" i="2"/>
  <c r="E5" i="2"/>
  <c r="K4" i="2"/>
  <c r="J4" i="2"/>
  <c r="I4" i="2"/>
  <c r="E4" i="2"/>
  <c r="K44" i="2"/>
</calcChain>
</file>

<file path=xl/sharedStrings.xml><?xml version="1.0" encoding="utf-8"?>
<sst xmlns="http://schemas.openxmlformats.org/spreadsheetml/2006/main" count="102" uniqueCount="25">
  <si>
    <t>Η επιχείρηση εμπορεύεται μόνο ένα εμπόρευμα, του οποίου η καρτέλα έχει ως ακολούθως:</t>
  </si>
  <si>
    <t>ΑΙΤΙΟΛΟΓΙΑ</t>
  </si>
  <si>
    <t>ΠΟΣΟΤΗΤΑ ΑΓΟΡΕΣ ΕΜΠΟΡΕΥΜΑΤΩΝ</t>
  </si>
  <si>
    <t>ΚΟΣΤ./ΜΟΝ</t>
  </si>
  <si>
    <t>ΠΟΣΟΤΗΤΑ ΠΩΛΗΣΕΙΣ ΕΜΠΟΡΕΥΜΑΤΩΝ</t>
  </si>
  <si>
    <t>Απογραφή</t>
  </si>
  <si>
    <t>αγορά</t>
  </si>
  <si>
    <t>πώληση</t>
  </si>
  <si>
    <t>Η επιχείρηση ακολουθεί  διαρκή απογραφή των εμπορευμάτων της.</t>
  </si>
  <si>
    <t>Να υπολογίσετε την ποσότητα και αξία του αποθέματος τέλους και το κόστος των πωληθέντων εμπορευμάτων και με καθεμια από τις 3 μεθόδους αποτίμησης. 1) ΜΕΣΗ ΣΤΑΘΜΙΚΗ 2)FIFO 3) LIFO</t>
  </si>
  <si>
    <t>Μέσος Σταθμικός Όρος</t>
  </si>
  <si>
    <t>ΠΟΣΟΤΗΤΑ</t>
  </si>
  <si>
    <t>ΣΥΝΟΛΟ</t>
  </si>
  <si>
    <t>ΕΙΣΑΓΩΓΕΣ</t>
  </si>
  <si>
    <t>ΕΞΑΓΩΓΕΣ</t>
  </si>
  <si>
    <t>ΥΠΟΛΟΙΠΟ</t>
  </si>
  <si>
    <t>ΚΟΣΤΟΣ ΑΝΑ ΜΟΝΑΔΑ</t>
  </si>
  <si>
    <t>αποθεμα τελους</t>
  </si>
  <si>
    <t>Κόστος Πωληθέντων</t>
  </si>
  <si>
    <t>Πωλήσεις (125)</t>
  </si>
  <si>
    <t>Μικτό Κέρδος</t>
  </si>
  <si>
    <t>FIFO</t>
  </si>
  <si>
    <t>Απόθεμα Τέλους</t>
  </si>
  <si>
    <t>LIFO</t>
  </si>
  <si>
    <t>Απόθεμα τέλους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</si>
</sst>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name val="Arial"/>
      <family val="2"/>
    </font>
    <font>
      <sz val="12"/>
      <name val="Times New Roman"/>
      <family val="1"/>
      <charset val="161"/>
    </font>
    <font>
      <b/>
      <sz val="11"/>
      <color rgb="FFFF0000"/>
      <name val="Calibri"/>
      <family val="2"/>
      <charset val="161"/>
      <scheme val="minor"/>
    </font>
    <font>
      <b/>
      <sz val="11"/>
      <color theme="4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3" fillId="0" borderId="0" xfId="1" applyNumberFormat="1" applyFont="1"/>
    <xf numFmtId="165" fontId="0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vertical="center"/>
    </xf>
    <xf numFmtId="14" fontId="2" fillId="0" borderId="0" xfId="0" applyNumberFormat="1" applyFont="1" applyAlignment="1">
      <alignment horizontal="center"/>
    </xf>
    <xf numFmtId="8" fontId="3" fillId="0" borderId="0" xfId="1" applyNumberFormat="1" applyFont="1"/>
    <xf numFmtId="3" fontId="0" fillId="0" borderId="0" xfId="0" applyNumberFormat="1"/>
    <xf numFmtId="17" fontId="2" fillId="0" borderId="0" xfId="0" applyNumberFormat="1" applyFont="1" applyAlignment="1">
      <alignment horizontal="center"/>
    </xf>
    <xf numFmtId="165" fontId="0" fillId="0" borderId="0" xfId="0" applyNumberFormat="1"/>
    <xf numFmtId="43" fontId="3" fillId="0" borderId="0" xfId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8" fontId="3" fillId="0" borderId="0" xfId="1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8" fontId="3" fillId="0" borderId="1" xfId="1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8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6694-C0F6-438A-AA51-FBA6DC3D195D}">
  <dimension ref="A2:M30"/>
  <sheetViews>
    <sheetView tabSelected="1" zoomScale="130" zoomScaleNormal="130" workbookViewId="0">
      <selection activeCell="D21" sqref="D21"/>
    </sheetView>
  </sheetViews>
  <sheetFormatPr defaultColWidth="8.7265625" defaultRowHeight="15.5" x14ac:dyDescent="0.35"/>
  <cols>
    <col min="1" max="1" width="11.26953125" style="1" bestFit="1" customWidth="1"/>
    <col min="2" max="2" width="14.6328125" style="2" customWidth="1"/>
    <col min="3" max="3" width="26" style="2" customWidth="1"/>
    <col min="4" max="4" width="17.7265625" style="3" customWidth="1"/>
    <col min="5" max="5" width="14.36328125" style="3" customWidth="1"/>
    <col min="6" max="6" width="25.81640625" style="3" customWidth="1"/>
    <col min="7" max="7" width="37.6328125" style="3" bestFit="1" customWidth="1"/>
    <col min="8" max="9" width="9.1796875" style="4" customWidth="1"/>
    <col min="11" max="11" width="11.81640625" bestFit="1" customWidth="1"/>
    <col min="13" max="14" width="11.81640625" bestFit="1" customWidth="1"/>
  </cols>
  <sheetData>
    <row r="2" spans="1:13" x14ac:dyDescent="0.35">
      <c r="B2" s="2" t="s">
        <v>0</v>
      </c>
    </row>
    <row r="4" spans="1:13" ht="31" x14ac:dyDescent="0.35">
      <c r="A4" s="5"/>
      <c r="B4" s="6" t="s">
        <v>1</v>
      </c>
      <c r="C4" s="7" t="s">
        <v>2</v>
      </c>
      <c r="D4" s="8" t="s">
        <v>3</v>
      </c>
      <c r="E4" s="8"/>
      <c r="F4" s="7" t="s">
        <v>4</v>
      </c>
    </row>
    <row r="5" spans="1:13" x14ac:dyDescent="0.35">
      <c r="A5" s="9">
        <v>43831</v>
      </c>
      <c r="B5" s="2" t="s">
        <v>5</v>
      </c>
      <c r="C5" s="3">
        <v>3000</v>
      </c>
      <c r="D5" s="10">
        <v>100</v>
      </c>
      <c r="K5" s="11"/>
    </row>
    <row r="6" spans="1:13" x14ac:dyDescent="0.35">
      <c r="A6" s="12">
        <v>43891</v>
      </c>
      <c r="B6" s="2" t="s">
        <v>6</v>
      </c>
      <c r="C6" s="3">
        <v>4000</v>
      </c>
      <c r="D6" s="10">
        <v>110</v>
      </c>
      <c r="K6" s="11"/>
    </row>
    <row r="7" spans="1:13" x14ac:dyDescent="0.35">
      <c r="A7" s="12">
        <v>43922</v>
      </c>
      <c r="B7" s="2" t="s">
        <v>7</v>
      </c>
      <c r="C7" s="3">
        <v>0</v>
      </c>
      <c r="D7" s="10"/>
      <c r="F7" s="3">
        <v>5000</v>
      </c>
      <c r="K7" s="11"/>
      <c r="M7" s="13"/>
    </row>
    <row r="8" spans="1:13" x14ac:dyDescent="0.35">
      <c r="A8" s="12">
        <v>43952</v>
      </c>
      <c r="B8" s="2" t="s">
        <v>6</v>
      </c>
      <c r="C8" s="3">
        <v>6000</v>
      </c>
      <c r="D8" s="10">
        <v>115</v>
      </c>
      <c r="F8" s="3">
        <v>0</v>
      </c>
      <c r="K8" s="11"/>
    </row>
    <row r="9" spans="1:13" x14ac:dyDescent="0.35">
      <c r="A9" s="12">
        <v>43983</v>
      </c>
      <c r="B9" s="2" t="s">
        <v>7</v>
      </c>
      <c r="C9" s="3">
        <v>0</v>
      </c>
      <c r="D9" s="10"/>
      <c r="F9" s="3">
        <v>7400</v>
      </c>
      <c r="K9" s="11"/>
      <c r="M9" s="13"/>
    </row>
    <row r="10" spans="1:13" x14ac:dyDescent="0.35">
      <c r="A10" s="12">
        <v>44013</v>
      </c>
      <c r="B10" s="2" t="s">
        <v>6</v>
      </c>
      <c r="C10" s="3">
        <v>7000</v>
      </c>
      <c r="D10" s="10">
        <v>120</v>
      </c>
      <c r="F10" s="3">
        <v>0</v>
      </c>
      <c r="K10" s="11"/>
    </row>
    <row r="11" spans="1:13" x14ac:dyDescent="0.35">
      <c r="A11" s="12">
        <v>44044</v>
      </c>
      <c r="B11" s="2" t="s">
        <v>7</v>
      </c>
      <c r="C11" s="3">
        <v>0</v>
      </c>
      <c r="D11" s="10"/>
      <c r="F11" s="3">
        <v>4000</v>
      </c>
      <c r="K11" s="11"/>
      <c r="M11" s="13"/>
    </row>
    <row r="12" spans="1:13" x14ac:dyDescent="0.35">
      <c r="A12" s="12">
        <v>44075</v>
      </c>
      <c r="B12" s="2" t="s">
        <v>6</v>
      </c>
      <c r="C12" s="3">
        <v>2400</v>
      </c>
      <c r="D12" s="10">
        <v>125</v>
      </c>
      <c r="F12" s="3">
        <v>0</v>
      </c>
      <c r="K12" s="11"/>
    </row>
    <row r="13" spans="1:13" x14ac:dyDescent="0.35">
      <c r="A13" s="12">
        <v>44105</v>
      </c>
      <c r="B13" s="2" t="s">
        <v>7</v>
      </c>
      <c r="C13" s="3">
        <v>0</v>
      </c>
      <c r="D13" s="10"/>
      <c r="F13" s="3">
        <v>4000</v>
      </c>
      <c r="K13" s="11"/>
      <c r="M13" s="13"/>
    </row>
    <row r="14" spans="1:13" x14ac:dyDescent="0.35">
      <c r="A14" s="12">
        <v>44136</v>
      </c>
      <c r="B14" s="2" t="s">
        <v>6</v>
      </c>
      <c r="C14" s="3">
        <v>3000</v>
      </c>
      <c r="D14" s="10">
        <v>130</v>
      </c>
      <c r="F14" s="3">
        <v>0</v>
      </c>
      <c r="K14" s="11"/>
    </row>
    <row r="15" spans="1:13" x14ac:dyDescent="0.35">
      <c r="A15" s="12">
        <v>44166</v>
      </c>
      <c r="B15" s="2" t="s">
        <v>7</v>
      </c>
      <c r="D15" s="10"/>
      <c r="F15" s="3">
        <v>3600</v>
      </c>
      <c r="K15" s="11"/>
      <c r="M15" s="13"/>
    </row>
    <row r="16" spans="1:13" x14ac:dyDescent="0.35">
      <c r="A16" s="12"/>
      <c r="D16" s="10"/>
      <c r="F16" s="14"/>
      <c r="K16" s="11"/>
    </row>
    <row r="17" spans="2:6" x14ac:dyDescent="0.35">
      <c r="B17" s="2" t="s">
        <v>8</v>
      </c>
      <c r="C17" s="15"/>
      <c r="D17" s="10"/>
      <c r="F17" s="14"/>
    </row>
    <row r="18" spans="2:6" x14ac:dyDescent="0.35">
      <c r="B18" s="2" t="s">
        <v>9</v>
      </c>
      <c r="F18" s="14"/>
    </row>
    <row r="20" spans="2:6" x14ac:dyDescent="0.35">
      <c r="C20" s="14"/>
    </row>
    <row r="21" spans="2:6" x14ac:dyDescent="0.35">
      <c r="C21" s="14"/>
    </row>
    <row r="22" spans="2:6" x14ac:dyDescent="0.35">
      <c r="C22" s="14"/>
    </row>
    <row r="23" spans="2:6" x14ac:dyDescent="0.35">
      <c r="C23" s="14"/>
    </row>
    <row r="24" spans="2:6" x14ac:dyDescent="0.35">
      <c r="C24" s="14"/>
    </row>
    <row r="25" spans="2:6" x14ac:dyDescent="0.35">
      <c r="C25" s="14"/>
    </row>
    <row r="26" spans="2:6" x14ac:dyDescent="0.35">
      <c r="C26" s="14"/>
    </row>
    <row r="27" spans="2:6" x14ac:dyDescent="0.35">
      <c r="C27" s="14"/>
    </row>
    <row r="28" spans="2:6" x14ac:dyDescent="0.35">
      <c r="C28" s="14"/>
    </row>
    <row r="29" spans="2:6" x14ac:dyDescent="0.35">
      <c r="C29" s="14"/>
    </row>
    <row r="30" spans="2:6" x14ac:dyDescent="0.35">
      <c r="C3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F1F2-5FCE-4624-8370-EA67EA904AD0}">
  <dimension ref="A1:L88"/>
  <sheetViews>
    <sheetView topLeftCell="A68" zoomScale="115" zoomScaleNormal="115" workbookViewId="0">
      <selection activeCell="F19" sqref="F19"/>
    </sheetView>
  </sheetViews>
  <sheetFormatPr defaultColWidth="8.7265625" defaultRowHeight="14.5" x14ac:dyDescent="0.35"/>
  <cols>
    <col min="1" max="1" width="20.1796875" style="16" bestFit="1" customWidth="1"/>
    <col min="2" max="2" width="20.1796875" style="16" customWidth="1"/>
    <col min="3" max="3" width="14.81640625" style="16" customWidth="1"/>
    <col min="4" max="4" width="22.08984375" style="16" customWidth="1"/>
    <col min="5" max="5" width="18" style="16" bestFit="1" customWidth="1"/>
    <col min="6" max="6" width="14.26953125" style="16" bestFit="1" customWidth="1"/>
    <col min="7" max="7" width="21.26953125" style="16" customWidth="1"/>
    <col min="8" max="8" width="18" style="16" bestFit="1" customWidth="1"/>
    <col min="9" max="9" width="14" style="16" customWidth="1"/>
    <col min="10" max="10" width="20" style="16" bestFit="1" customWidth="1"/>
    <col min="11" max="11" width="13.1796875" style="16" customWidth="1"/>
    <col min="12" max="12" width="14.36328125" style="16" bestFit="1" customWidth="1"/>
    <col min="13" max="16384" width="8.7265625" style="16"/>
  </cols>
  <sheetData>
    <row r="1" spans="1:12" x14ac:dyDescent="0.35">
      <c r="A1" s="42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35">
      <c r="C2" s="41" t="s">
        <v>13</v>
      </c>
      <c r="D2" s="41"/>
      <c r="E2" s="41"/>
      <c r="F2" s="41" t="s">
        <v>14</v>
      </c>
      <c r="G2" s="41"/>
      <c r="H2" s="41"/>
      <c r="I2" s="41" t="s">
        <v>15</v>
      </c>
      <c r="J2" s="41"/>
      <c r="K2" s="41"/>
    </row>
    <row r="3" spans="1:12" x14ac:dyDescent="0.35">
      <c r="B3" s="16" t="s">
        <v>1</v>
      </c>
      <c r="C3" s="16" t="s">
        <v>11</v>
      </c>
      <c r="D3" s="16" t="s">
        <v>16</v>
      </c>
      <c r="E3" s="16" t="s">
        <v>12</v>
      </c>
      <c r="F3" s="16" t="s">
        <v>11</v>
      </c>
      <c r="G3" s="16" t="s">
        <v>16</v>
      </c>
      <c r="H3" s="16" t="s">
        <v>12</v>
      </c>
      <c r="I3" s="16" t="s">
        <v>11</v>
      </c>
      <c r="J3" s="16" t="s">
        <v>16</v>
      </c>
      <c r="K3" s="16" t="s">
        <v>12</v>
      </c>
    </row>
    <row r="4" spans="1:12" ht="15.5" x14ac:dyDescent="0.35">
      <c r="A4" s="9">
        <v>43831</v>
      </c>
      <c r="B4" s="17" t="s">
        <v>5</v>
      </c>
      <c r="C4" s="18">
        <v>3000</v>
      </c>
      <c r="D4" s="19">
        <v>100</v>
      </c>
      <c r="E4" s="20">
        <f>+C4*D4</f>
        <v>300000</v>
      </c>
      <c r="G4" s="18"/>
      <c r="I4" s="21">
        <f>+C4</f>
        <v>3000</v>
      </c>
      <c r="J4" s="20">
        <f>+D4</f>
        <v>100</v>
      </c>
      <c r="K4" s="20">
        <f>+E4</f>
        <v>300000</v>
      </c>
    </row>
    <row r="5" spans="1:12" ht="15.5" x14ac:dyDescent="0.35">
      <c r="A5" s="12">
        <v>43891</v>
      </c>
      <c r="B5" s="17" t="s">
        <v>6</v>
      </c>
      <c r="C5" s="18">
        <v>4000</v>
      </c>
      <c r="D5" s="19">
        <v>110</v>
      </c>
      <c r="E5" s="20">
        <f>+C5*D5</f>
        <v>440000</v>
      </c>
      <c r="G5" s="18"/>
      <c r="I5" s="21">
        <f>+I4+C5</f>
        <v>7000</v>
      </c>
      <c r="J5" s="20">
        <f>+K5/I5</f>
        <v>105.71428571428571</v>
      </c>
      <c r="K5" s="20">
        <f>+K4+E5</f>
        <v>740000</v>
      </c>
    </row>
    <row r="6" spans="1:12" ht="15.5" x14ac:dyDescent="0.35">
      <c r="A6" s="12">
        <v>43922</v>
      </c>
      <c r="B6" s="17" t="s">
        <v>7</v>
      </c>
      <c r="C6" s="18">
        <v>0</v>
      </c>
      <c r="D6" s="19"/>
      <c r="F6" s="18">
        <v>5000</v>
      </c>
      <c r="G6" s="20">
        <f>+J5</f>
        <v>105.71428571428571</v>
      </c>
      <c r="H6" s="20">
        <f>+F6*G6</f>
        <v>528571.42857142852</v>
      </c>
      <c r="I6" s="21">
        <f>+I5-F6</f>
        <v>2000</v>
      </c>
      <c r="J6" s="20">
        <f>+K6/I6</f>
        <v>105.71428571428574</v>
      </c>
      <c r="K6" s="20">
        <f>+K5-H6</f>
        <v>211428.57142857148</v>
      </c>
    </row>
    <row r="7" spans="1:12" ht="15.5" x14ac:dyDescent="0.35">
      <c r="A7" s="12">
        <v>43952</v>
      </c>
      <c r="B7" s="17" t="s">
        <v>6</v>
      </c>
      <c r="C7" s="18">
        <v>6000</v>
      </c>
      <c r="D7" s="19">
        <v>115</v>
      </c>
      <c r="E7" s="20">
        <f>+C7*D7</f>
        <v>690000</v>
      </c>
      <c r="F7" s="18">
        <v>0</v>
      </c>
      <c r="I7" s="21">
        <f>+I6+C7</f>
        <v>8000</v>
      </c>
      <c r="J7" s="20">
        <f>+K7/I7</f>
        <v>112.67857142857143</v>
      </c>
      <c r="K7" s="20">
        <f>+K6+E7</f>
        <v>901428.57142857148</v>
      </c>
    </row>
    <row r="8" spans="1:12" ht="15.5" x14ac:dyDescent="0.35">
      <c r="A8" s="12">
        <v>43983</v>
      </c>
      <c r="B8" s="17" t="s">
        <v>7</v>
      </c>
      <c r="C8" s="18">
        <v>0</v>
      </c>
      <c r="D8" s="19"/>
      <c r="F8" s="18">
        <v>7400</v>
      </c>
      <c r="G8" s="20">
        <f>+J7</f>
        <v>112.67857142857143</v>
      </c>
      <c r="H8" s="20">
        <f>+F8*G8</f>
        <v>833821.42857142864</v>
      </c>
      <c r="I8" s="21">
        <f>+I7-F8</f>
        <v>600</v>
      </c>
      <c r="J8" s="20">
        <f>+G8</f>
        <v>112.67857142857143</v>
      </c>
      <c r="K8" s="20">
        <f>+I8*J8</f>
        <v>67607.142857142855</v>
      </c>
    </row>
    <row r="9" spans="1:12" ht="15.5" x14ac:dyDescent="0.35">
      <c r="A9" s="12">
        <v>44013</v>
      </c>
      <c r="B9" s="17" t="s">
        <v>6</v>
      </c>
      <c r="C9" s="18">
        <v>7000</v>
      </c>
      <c r="D9" s="19">
        <v>120</v>
      </c>
      <c r="E9" s="20">
        <f>+C9*D9</f>
        <v>840000</v>
      </c>
      <c r="F9" s="18">
        <v>0</v>
      </c>
      <c r="I9" s="21">
        <f>+I8+C9</f>
        <v>7600</v>
      </c>
      <c r="J9" s="20">
        <f>+K9/I9</f>
        <v>119.42199248120301</v>
      </c>
      <c r="K9" s="20">
        <f>+E9+K8</f>
        <v>907607.14285714284</v>
      </c>
    </row>
    <row r="10" spans="1:12" ht="15.5" x14ac:dyDescent="0.35">
      <c r="A10" s="12">
        <v>44044</v>
      </c>
      <c r="B10" s="17" t="s">
        <v>7</v>
      </c>
      <c r="C10" s="18">
        <v>0</v>
      </c>
      <c r="D10" s="19"/>
      <c r="F10" s="18">
        <v>4000</v>
      </c>
      <c r="G10" s="20">
        <f>+J9</f>
        <v>119.42199248120301</v>
      </c>
      <c r="H10" s="20">
        <f>+F10*G10</f>
        <v>477687.96992481203</v>
      </c>
      <c r="I10" s="21">
        <f>+I9-F10</f>
        <v>3600</v>
      </c>
      <c r="J10" s="20">
        <f>+G10</f>
        <v>119.42199248120301</v>
      </c>
      <c r="K10" s="20">
        <f>+I10*J10</f>
        <v>429919.17293233081</v>
      </c>
    </row>
    <row r="11" spans="1:12" ht="15.5" x14ac:dyDescent="0.35">
      <c r="A11" s="12">
        <v>44075</v>
      </c>
      <c r="B11" s="17" t="s">
        <v>6</v>
      </c>
      <c r="C11" s="18">
        <v>2400</v>
      </c>
      <c r="D11" s="19">
        <v>125</v>
      </c>
      <c r="E11" s="20">
        <f>+C11*D11</f>
        <v>300000</v>
      </c>
      <c r="F11" s="18">
        <v>0</v>
      </c>
      <c r="I11" s="21">
        <f>+I10+C11</f>
        <v>6000</v>
      </c>
      <c r="J11" s="20">
        <f>+K11/I11</f>
        <v>121.65319548872179</v>
      </c>
      <c r="K11" s="20">
        <f>+K10+E11</f>
        <v>729919.17293233075</v>
      </c>
    </row>
    <row r="12" spans="1:12" ht="15.5" x14ac:dyDescent="0.35">
      <c r="A12" s="12">
        <v>44105</v>
      </c>
      <c r="B12" s="17" t="s">
        <v>7</v>
      </c>
      <c r="C12" s="18">
        <v>0</v>
      </c>
      <c r="D12" s="19"/>
      <c r="F12" s="18">
        <v>4000</v>
      </c>
      <c r="G12" s="20">
        <f>+J11</f>
        <v>121.65319548872179</v>
      </c>
      <c r="H12" s="20">
        <f>+F12*G12</f>
        <v>486612.78195488715</v>
      </c>
      <c r="I12" s="21">
        <f>+I11-F12</f>
        <v>2000</v>
      </c>
      <c r="J12" s="20">
        <f>+G12</f>
        <v>121.65319548872179</v>
      </c>
      <c r="K12" s="20">
        <f>+I12*J12</f>
        <v>243306.39097744357</v>
      </c>
    </row>
    <row r="13" spans="1:12" ht="15.5" x14ac:dyDescent="0.35">
      <c r="A13" s="12">
        <v>44136</v>
      </c>
      <c r="B13" s="17" t="s">
        <v>6</v>
      </c>
      <c r="C13" s="18">
        <v>3000</v>
      </c>
      <c r="D13" s="19">
        <v>130</v>
      </c>
      <c r="E13" s="20">
        <f>+C13*D13</f>
        <v>390000</v>
      </c>
      <c r="F13" s="18">
        <v>0</v>
      </c>
      <c r="I13" s="21">
        <f>+I12+C13</f>
        <v>5000</v>
      </c>
      <c r="J13" s="20">
        <f>+K13/I13</f>
        <v>126.66127819548871</v>
      </c>
      <c r="K13" s="20">
        <f>+K12+E13</f>
        <v>633306.39097744355</v>
      </c>
    </row>
    <row r="14" spans="1:12" ht="15.5" x14ac:dyDescent="0.35">
      <c r="A14" s="12">
        <v>44166</v>
      </c>
      <c r="B14" s="17" t="s">
        <v>7</v>
      </c>
      <c r="C14" s="17"/>
      <c r="D14" s="19"/>
      <c r="F14" s="18">
        <v>3600</v>
      </c>
      <c r="G14" s="20">
        <f>+J13</f>
        <v>126.66127819548871</v>
      </c>
      <c r="H14" s="20">
        <f>+F14*G14</f>
        <v>455980.60150375933</v>
      </c>
      <c r="I14" s="21">
        <f>+I13-F14</f>
        <v>1400</v>
      </c>
      <c r="J14" s="20">
        <f>+G14</f>
        <v>126.66127819548871</v>
      </c>
      <c r="K14" s="20">
        <f>+I14*J14</f>
        <v>177325.78947368418</v>
      </c>
      <c r="L14" s="16" t="s">
        <v>17</v>
      </c>
    </row>
    <row r="15" spans="1:12" x14ac:dyDescent="0.35">
      <c r="B15" s="16" t="s">
        <v>12</v>
      </c>
      <c r="F15" s="21">
        <f>SUM(F6:F14)</f>
        <v>24000</v>
      </c>
      <c r="H15" s="22">
        <f>SUM(H6:H14)</f>
        <v>2782674.2105263155</v>
      </c>
    </row>
    <row r="16" spans="1:12" x14ac:dyDescent="0.35">
      <c r="H16" s="23" t="s">
        <v>18</v>
      </c>
    </row>
    <row r="17" spans="1:11" x14ac:dyDescent="0.35">
      <c r="E17" s="16" t="s">
        <v>19</v>
      </c>
      <c r="F17" s="20">
        <f>+F15*125</f>
        <v>3000000</v>
      </c>
    </row>
    <row r="18" spans="1:11" x14ac:dyDescent="0.35">
      <c r="E18" s="16" t="str">
        <f>H16</f>
        <v>Κόστος Πωληθέντων</v>
      </c>
      <c r="F18" s="20">
        <f>+H15</f>
        <v>2782674.2105263155</v>
      </c>
    </row>
    <row r="19" spans="1:11" x14ac:dyDescent="0.35">
      <c r="E19" s="16" t="s">
        <v>20</v>
      </c>
      <c r="F19" s="20">
        <f>+F17-F18</f>
        <v>217325.7894736845</v>
      </c>
    </row>
    <row r="21" spans="1:11" x14ac:dyDescent="0.35">
      <c r="A21" s="42" t="s">
        <v>21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35">
      <c r="C22" s="41" t="s">
        <v>13</v>
      </c>
      <c r="D22" s="41"/>
      <c r="E22" s="41"/>
      <c r="F22" s="41" t="s">
        <v>14</v>
      </c>
      <c r="G22" s="41"/>
      <c r="H22" s="41"/>
      <c r="I22" s="41" t="s">
        <v>15</v>
      </c>
      <c r="J22" s="41"/>
      <c r="K22" s="41"/>
    </row>
    <row r="23" spans="1:11" x14ac:dyDescent="0.35">
      <c r="B23" s="16" t="s">
        <v>1</v>
      </c>
      <c r="C23" s="16" t="s">
        <v>11</v>
      </c>
      <c r="D23" s="16" t="s">
        <v>16</v>
      </c>
      <c r="E23" s="16" t="s">
        <v>12</v>
      </c>
      <c r="F23" s="16" t="s">
        <v>11</v>
      </c>
      <c r="G23" s="16" t="s">
        <v>16</v>
      </c>
      <c r="H23" s="16" t="s">
        <v>12</v>
      </c>
      <c r="I23" s="16" t="s">
        <v>11</v>
      </c>
      <c r="J23" s="16" t="s">
        <v>16</v>
      </c>
      <c r="K23" s="16" t="s">
        <v>12</v>
      </c>
    </row>
    <row r="24" spans="1:11" ht="16" thickBot="1" x14ac:dyDescent="0.4">
      <c r="A24" s="24">
        <v>43831</v>
      </c>
      <c r="B24" s="25" t="s">
        <v>5</v>
      </c>
      <c r="C24" s="26">
        <v>3000</v>
      </c>
      <c r="D24" s="27">
        <v>100</v>
      </c>
      <c r="E24" s="28">
        <f>+C24*D24</f>
        <v>300000</v>
      </c>
      <c r="F24" s="29"/>
      <c r="G24" s="26"/>
      <c r="H24" s="29"/>
      <c r="I24" s="30">
        <f>+C24</f>
        <v>3000</v>
      </c>
      <c r="J24" s="28">
        <f>+D24</f>
        <v>100</v>
      </c>
      <c r="K24" s="28">
        <f>+E24</f>
        <v>300000</v>
      </c>
    </row>
    <row r="25" spans="1:11" ht="16" thickTop="1" x14ac:dyDescent="0.35">
      <c r="A25" s="12">
        <v>43891</v>
      </c>
      <c r="B25" s="17" t="s">
        <v>6</v>
      </c>
      <c r="C25" s="18">
        <v>4000</v>
      </c>
      <c r="D25" s="19">
        <v>110</v>
      </c>
      <c r="E25" s="20">
        <f>+C25*D25</f>
        <v>440000</v>
      </c>
      <c r="G25" s="18"/>
      <c r="I25" s="21">
        <v>3000</v>
      </c>
      <c r="J25" s="20">
        <v>100</v>
      </c>
      <c r="K25" s="20">
        <f>+I25*J25</f>
        <v>300000</v>
      </c>
    </row>
    <row r="26" spans="1:11" ht="15" thickBot="1" x14ac:dyDescent="0.4">
      <c r="G26" s="20"/>
      <c r="H26" s="20"/>
      <c r="I26" s="21">
        <v>4000</v>
      </c>
      <c r="J26" s="20">
        <v>110</v>
      </c>
      <c r="K26" s="20">
        <f>+I26*J26</f>
        <v>440000</v>
      </c>
    </row>
    <row r="27" spans="1:11" ht="16" thickTop="1" x14ac:dyDescent="0.35">
      <c r="A27" s="31">
        <v>43922</v>
      </c>
      <c r="B27" s="32" t="s">
        <v>7</v>
      </c>
      <c r="C27" s="33">
        <v>0</v>
      </c>
      <c r="D27" s="34"/>
      <c r="E27" s="34"/>
      <c r="F27" s="34">
        <v>5000</v>
      </c>
      <c r="G27" s="34"/>
      <c r="H27" s="34"/>
      <c r="I27" s="35"/>
      <c r="J27" s="36"/>
      <c r="K27" s="36"/>
    </row>
    <row r="28" spans="1:11" x14ac:dyDescent="0.35">
      <c r="F28" s="16">
        <v>3000</v>
      </c>
      <c r="G28" s="20">
        <v>100</v>
      </c>
      <c r="H28" s="20">
        <f>+F28*G28</f>
        <v>300000</v>
      </c>
      <c r="I28" s="21"/>
      <c r="J28" s="20"/>
      <c r="K28" s="20"/>
    </row>
    <row r="29" spans="1:11" ht="15" thickBot="1" x14ac:dyDescent="0.4">
      <c r="A29" s="29"/>
      <c r="B29" s="29"/>
      <c r="C29" s="29"/>
      <c r="D29" s="29"/>
      <c r="E29" s="29"/>
      <c r="F29" s="29">
        <v>2000</v>
      </c>
      <c r="G29" s="28">
        <v>110</v>
      </c>
      <c r="H29" s="28">
        <f>+F29*G29</f>
        <v>220000</v>
      </c>
      <c r="I29" s="30">
        <f>+I26-F29</f>
        <v>2000</v>
      </c>
      <c r="J29" s="28">
        <v>110</v>
      </c>
      <c r="K29" s="28">
        <f>+I29*J29</f>
        <v>220000</v>
      </c>
    </row>
    <row r="30" spans="1:11" ht="16" thickTop="1" x14ac:dyDescent="0.35">
      <c r="A30" s="12">
        <v>43952</v>
      </c>
      <c r="B30" s="17" t="s">
        <v>6</v>
      </c>
      <c r="C30" s="18">
        <v>6000</v>
      </c>
      <c r="D30" s="19">
        <v>115</v>
      </c>
      <c r="E30" s="20">
        <f>+C30*D30</f>
        <v>690000</v>
      </c>
      <c r="G30" s="20"/>
      <c r="H30" s="20"/>
      <c r="I30" s="21">
        <v>2000</v>
      </c>
      <c r="J30" s="20">
        <v>110</v>
      </c>
      <c r="K30" s="20">
        <f>+I30*J30</f>
        <v>220000</v>
      </c>
    </row>
    <row r="31" spans="1:11" ht="16" thickBot="1" x14ac:dyDescent="0.4">
      <c r="A31" s="29"/>
      <c r="B31" s="29"/>
      <c r="C31" s="29"/>
      <c r="D31" s="29"/>
      <c r="E31" s="28"/>
      <c r="F31" s="26">
        <v>0</v>
      </c>
      <c r="G31" s="28"/>
      <c r="H31" s="29"/>
      <c r="I31" s="30">
        <v>6000</v>
      </c>
      <c r="J31" s="28">
        <v>115</v>
      </c>
      <c r="K31" s="28">
        <f>+I31*J31</f>
        <v>690000</v>
      </c>
    </row>
    <row r="32" spans="1:11" ht="16" thickTop="1" x14ac:dyDescent="0.35">
      <c r="A32" s="12">
        <v>43983</v>
      </c>
      <c r="B32" s="17" t="s">
        <v>7</v>
      </c>
      <c r="C32" s="18">
        <v>0</v>
      </c>
      <c r="D32" s="19"/>
      <c r="F32" s="34">
        <v>7400</v>
      </c>
      <c r="G32" s="20"/>
      <c r="H32" s="20"/>
      <c r="I32" s="21"/>
      <c r="J32" s="20"/>
      <c r="K32" s="20"/>
    </row>
    <row r="33" spans="1:11" x14ac:dyDescent="0.35">
      <c r="F33" s="16">
        <v>2000</v>
      </c>
      <c r="G33" s="20">
        <v>110</v>
      </c>
      <c r="H33" s="20">
        <f>+F33*G33</f>
        <v>220000</v>
      </c>
      <c r="I33" s="21"/>
      <c r="J33" s="20"/>
      <c r="K33" s="20"/>
    </row>
    <row r="34" spans="1:11" ht="15" thickBot="1" x14ac:dyDescent="0.4">
      <c r="A34" s="29"/>
      <c r="B34" s="29"/>
      <c r="C34" s="29"/>
      <c r="D34" s="29"/>
      <c r="E34" s="29"/>
      <c r="F34" s="29">
        <v>5400</v>
      </c>
      <c r="G34" s="28">
        <v>115</v>
      </c>
      <c r="H34" s="28">
        <f>+F34*G34</f>
        <v>621000</v>
      </c>
      <c r="I34" s="30">
        <f>+I31-F34</f>
        <v>600</v>
      </c>
      <c r="J34" s="28">
        <v>115</v>
      </c>
      <c r="K34" s="28">
        <f>+I34*J34</f>
        <v>69000</v>
      </c>
    </row>
    <row r="35" spans="1:11" ht="16" thickTop="1" x14ac:dyDescent="0.35">
      <c r="A35" s="12">
        <v>44013</v>
      </c>
      <c r="B35" s="17" t="s">
        <v>6</v>
      </c>
      <c r="C35" s="18">
        <v>7000</v>
      </c>
      <c r="D35" s="19">
        <v>120</v>
      </c>
      <c r="E35" s="20">
        <f>+C35*D35</f>
        <v>840000</v>
      </c>
      <c r="G35" s="20"/>
      <c r="I35" s="21">
        <v>600</v>
      </c>
      <c r="J35" s="20">
        <v>115</v>
      </c>
      <c r="K35" s="20">
        <f>+I35*J35</f>
        <v>69000</v>
      </c>
    </row>
    <row r="36" spans="1:11" ht="15" thickBot="1" x14ac:dyDescent="0.4">
      <c r="A36" s="29"/>
      <c r="B36" s="29"/>
      <c r="C36" s="29"/>
      <c r="D36" s="29"/>
      <c r="E36" s="29"/>
      <c r="F36" s="29"/>
      <c r="G36" s="28"/>
      <c r="H36" s="29"/>
      <c r="I36" s="30">
        <f>+C35</f>
        <v>7000</v>
      </c>
      <c r="J36" s="28">
        <v>120</v>
      </c>
      <c r="K36" s="28">
        <f>+I36*J36</f>
        <v>840000</v>
      </c>
    </row>
    <row r="37" spans="1:11" ht="16" thickTop="1" x14ac:dyDescent="0.35">
      <c r="A37" s="12">
        <v>44044</v>
      </c>
      <c r="B37" s="17" t="s">
        <v>7</v>
      </c>
      <c r="C37" s="18">
        <v>0</v>
      </c>
      <c r="D37" s="19"/>
      <c r="F37" s="34">
        <v>4000</v>
      </c>
      <c r="G37" s="20"/>
    </row>
    <row r="38" spans="1:11" x14ac:dyDescent="0.35">
      <c r="F38" s="16">
        <v>600</v>
      </c>
      <c r="G38" s="20">
        <v>115</v>
      </c>
      <c r="H38" s="20">
        <f>+F38*G38</f>
        <v>69000</v>
      </c>
    </row>
    <row r="39" spans="1:11" ht="15" thickBot="1" x14ac:dyDescent="0.4">
      <c r="A39" s="29"/>
      <c r="B39" s="29"/>
      <c r="C39" s="29"/>
      <c r="D39" s="29"/>
      <c r="E39" s="29"/>
      <c r="F39" s="29">
        <v>3400</v>
      </c>
      <c r="G39" s="28">
        <v>120</v>
      </c>
      <c r="H39" s="28">
        <f>+F39*G39</f>
        <v>408000</v>
      </c>
      <c r="I39" s="30">
        <f>+I36-F39</f>
        <v>3600</v>
      </c>
      <c r="J39" s="28">
        <v>120</v>
      </c>
      <c r="K39" s="28">
        <f>+I39*J39</f>
        <v>432000</v>
      </c>
    </row>
    <row r="40" spans="1:11" ht="16" thickTop="1" x14ac:dyDescent="0.35">
      <c r="A40" s="12">
        <v>44075</v>
      </c>
      <c r="B40" s="17" t="s">
        <v>6</v>
      </c>
      <c r="C40" s="18">
        <v>2400</v>
      </c>
      <c r="D40" s="19">
        <v>125</v>
      </c>
      <c r="E40" s="20">
        <f>+C40*D40</f>
        <v>300000</v>
      </c>
      <c r="F40" s="18">
        <v>0</v>
      </c>
      <c r="I40" s="21">
        <v>3600</v>
      </c>
      <c r="J40" s="20">
        <v>120</v>
      </c>
      <c r="K40" s="20">
        <f>+I40*J40</f>
        <v>432000</v>
      </c>
    </row>
    <row r="41" spans="1:11" ht="15" thickBot="1" x14ac:dyDescent="0.4">
      <c r="A41" s="29"/>
      <c r="B41" s="29"/>
      <c r="C41" s="29"/>
      <c r="D41" s="29"/>
      <c r="E41" s="29"/>
      <c r="F41" s="29"/>
      <c r="G41" s="29"/>
      <c r="H41" s="29"/>
      <c r="I41" s="30">
        <v>2400</v>
      </c>
      <c r="J41" s="28">
        <v>125</v>
      </c>
      <c r="K41" s="28">
        <f>+I41*J41</f>
        <v>300000</v>
      </c>
    </row>
    <row r="42" spans="1:11" ht="16" thickTop="1" x14ac:dyDescent="0.35">
      <c r="A42" s="12">
        <v>44105</v>
      </c>
      <c r="B42" s="17" t="s">
        <v>7</v>
      </c>
      <c r="C42" s="18">
        <v>0</v>
      </c>
      <c r="D42" s="19"/>
      <c r="F42" s="34">
        <v>4000</v>
      </c>
    </row>
    <row r="43" spans="1:11" x14ac:dyDescent="0.35">
      <c r="F43" s="16">
        <v>3600</v>
      </c>
      <c r="G43" s="20">
        <v>120</v>
      </c>
      <c r="H43" s="20">
        <f>+F43*G43</f>
        <v>432000</v>
      </c>
    </row>
    <row r="44" spans="1:11" ht="15" thickBot="1" x14ac:dyDescent="0.4">
      <c r="A44" s="29"/>
      <c r="B44" s="29"/>
      <c r="C44" s="29"/>
      <c r="D44" s="29"/>
      <c r="E44" s="29"/>
      <c r="F44" s="29">
        <v>400</v>
      </c>
      <c r="G44" s="28">
        <v>125</v>
      </c>
      <c r="H44" s="28">
        <f>+F44*G44</f>
        <v>50000</v>
      </c>
      <c r="I44" s="29">
        <f>+I41-F44</f>
        <v>2000</v>
      </c>
      <c r="J44" s="28">
        <f>+G44</f>
        <v>125</v>
      </c>
      <c r="K44" s="28">
        <f>+I44*J44</f>
        <v>250000</v>
      </c>
    </row>
    <row r="45" spans="1:11" ht="16" thickTop="1" x14ac:dyDescent="0.35">
      <c r="A45" s="12">
        <v>44136</v>
      </c>
      <c r="B45" s="17" t="s">
        <v>6</v>
      </c>
      <c r="C45" s="18">
        <v>3000</v>
      </c>
      <c r="D45" s="19">
        <v>130</v>
      </c>
      <c r="E45" s="20">
        <f>+C45*D45</f>
        <v>390000</v>
      </c>
      <c r="F45" s="18">
        <v>0</v>
      </c>
      <c r="I45" s="16">
        <f>+I44</f>
        <v>2000</v>
      </c>
      <c r="J45" s="20">
        <v>125</v>
      </c>
      <c r="K45" s="20">
        <f>+I45*J45</f>
        <v>250000</v>
      </c>
    </row>
    <row r="46" spans="1:11" ht="15" thickBot="1" x14ac:dyDescent="0.4">
      <c r="A46" s="29"/>
      <c r="B46" s="29"/>
      <c r="C46" s="29"/>
      <c r="D46" s="29"/>
      <c r="E46" s="29"/>
      <c r="F46" s="29"/>
      <c r="G46" s="29"/>
      <c r="H46" s="29"/>
      <c r="I46" s="29">
        <v>3000</v>
      </c>
      <c r="J46" s="28">
        <v>130</v>
      </c>
      <c r="K46" s="28">
        <f>+I46*J46</f>
        <v>390000</v>
      </c>
    </row>
    <row r="47" spans="1:11" ht="16" thickTop="1" x14ac:dyDescent="0.35">
      <c r="A47" s="12">
        <v>44166</v>
      </c>
      <c r="B47" s="17" t="s">
        <v>7</v>
      </c>
      <c r="C47" s="17"/>
      <c r="D47" s="19"/>
      <c r="F47" s="34">
        <v>3600</v>
      </c>
    </row>
    <row r="48" spans="1:11" x14ac:dyDescent="0.35">
      <c r="F48" s="16">
        <v>2000</v>
      </c>
      <c r="G48" s="20">
        <v>125</v>
      </c>
      <c r="H48" s="20">
        <f>+F48*G48</f>
        <v>250000</v>
      </c>
    </row>
    <row r="49" spans="1:12" ht="15" thickBot="1" x14ac:dyDescent="0.4">
      <c r="A49" s="29"/>
      <c r="B49" s="29"/>
      <c r="C49" s="29"/>
      <c r="D49" s="29"/>
      <c r="E49" s="29"/>
      <c r="F49" s="29">
        <v>1600</v>
      </c>
      <c r="G49" s="28">
        <v>130</v>
      </c>
      <c r="H49" s="28">
        <f>+F49*G49</f>
        <v>208000</v>
      </c>
      <c r="I49" s="29">
        <f>+I46-F49</f>
        <v>1400</v>
      </c>
      <c r="J49" s="28">
        <v>130</v>
      </c>
      <c r="K49" s="28">
        <f>+I49*J49</f>
        <v>182000</v>
      </c>
      <c r="L49" s="16" t="s">
        <v>22</v>
      </c>
    </row>
    <row r="50" spans="1:12" ht="15" thickTop="1" x14ac:dyDescent="0.35">
      <c r="H50" s="39">
        <f>SUM(H25:H49)</f>
        <v>2778000</v>
      </c>
    </row>
    <row r="51" spans="1:12" x14ac:dyDescent="0.35">
      <c r="H51" s="23" t="s">
        <v>18</v>
      </c>
    </row>
    <row r="54" spans="1:12" x14ac:dyDescent="0.35">
      <c r="A54" s="42" t="s">
        <v>23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2" x14ac:dyDescent="0.35">
      <c r="C55" s="41" t="s">
        <v>13</v>
      </c>
      <c r="D55" s="41"/>
      <c r="E55" s="41"/>
      <c r="F55" s="41" t="s">
        <v>14</v>
      </c>
      <c r="G55" s="41"/>
      <c r="H55" s="41"/>
      <c r="I55" s="41" t="s">
        <v>15</v>
      </c>
      <c r="J55" s="41"/>
      <c r="K55" s="41"/>
    </row>
    <row r="56" spans="1:12" x14ac:dyDescent="0.35">
      <c r="B56" s="16" t="s">
        <v>1</v>
      </c>
      <c r="C56" s="16" t="s">
        <v>11</v>
      </c>
      <c r="D56" s="16" t="s">
        <v>16</v>
      </c>
      <c r="E56" s="16" t="s">
        <v>12</v>
      </c>
      <c r="F56" s="16" t="s">
        <v>11</v>
      </c>
      <c r="G56" s="16" t="s">
        <v>16</v>
      </c>
      <c r="H56" s="16" t="s">
        <v>12</v>
      </c>
      <c r="I56" s="16" t="s">
        <v>11</v>
      </c>
      <c r="J56" s="16" t="s">
        <v>16</v>
      </c>
      <c r="K56" s="16" t="s">
        <v>12</v>
      </c>
    </row>
    <row r="57" spans="1:12" ht="16" thickBot="1" x14ac:dyDescent="0.4">
      <c r="A57" s="24">
        <v>43831</v>
      </c>
      <c r="B57" s="25" t="s">
        <v>5</v>
      </c>
      <c r="C57" s="26">
        <v>3000</v>
      </c>
      <c r="D57" s="27">
        <v>100</v>
      </c>
      <c r="E57" s="28">
        <f>+C57*D57</f>
        <v>300000</v>
      </c>
      <c r="F57" s="29"/>
      <c r="G57" s="26"/>
      <c r="H57" s="29"/>
      <c r="I57" s="30">
        <f>+C57</f>
        <v>3000</v>
      </c>
      <c r="J57" s="28">
        <f>+D57</f>
        <v>100</v>
      </c>
      <c r="K57" s="28">
        <f>+I57*J57</f>
        <v>300000</v>
      </c>
    </row>
    <row r="58" spans="1:12" ht="16" thickTop="1" x14ac:dyDescent="0.35">
      <c r="A58" s="12">
        <v>43891</v>
      </c>
      <c r="B58" s="17" t="s">
        <v>6</v>
      </c>
      <c r="C58" s="18">
        <v>4000</v>
      </c>
      <c r="D58" s="19">
        <v>110</v>
      </c>
      <c r="E58" s="20">
        <f>+C58*D58</f>
        <v>440000</v>
      </c>
      <c r="G58" s="18"/>
      <c r="I58" s="21">
        <v>3000</v>
      </c>
      <c r="J58" s="20">
        <v>100</v>
      </c>
      <c r="K58" s="20">
        <f>+I58*J58</f>
        <v>300000</v>
      </c>
    </row>
    <row r="59" spans="1:12" ht="15" thickBot="1" x14ac:dyDescent="0.4">
      <c r="A59" s="29"/>
      <c r="B59" s="29"/>
      <c r="C59" s="29"/>
      <c r="D59" s="29"/>
      <c r="E59" s="29"/>
      <c r="F59" s="29"/>
      <c r="G59" s="28"/>
      <c r="H59" s="28"/>
      <c r="I59" s="30">
        <f>+C58</f>
        <v>4000</v>
      </c>
      <c r="J59" s="28">
        <v>110</v>
      </c>
      <c r="K59" s="28">
        <f>+I59*J59</f>
        <v>440000</v>
      </c>
    </row>
    <row r="60" spans="1:12" ht="16" thickTop="1" x14ac:dyDescent="0.35">
      <c r="A60" s="12">
        <v>43922</v>
      </c>
      <c r="B60" s="17" t="s">
        <v>7</v>
      </c>
      <c r="C60" s="18">
        <v>0</v>
      </c>
      <c r="D60" s="19"/>
      <c r="F60" s="18">
        <v>5000</v>
      </c>
      <c r="I60" s="21"/>
      <c r="J60" s="20"/>
      <c r="K60" s="20"/>
    </row>
    <row r="61" spans="1:12" x14ac:dyDescent="0.35">
      <c r="F61" s="16">
        <v>4000</v>
      </c>
      <c r="G61" s="20">
        <v>110</v>
      </c>
      <c r="H61" s="20">
        <f>+F61*G61</f>
        <v>440000</v>
      </c>
      <c r="I61" s="21"/>
      <c r="J61" s="20"/>
      <c r="K61" s="20"/>
    </row>
    <row r="62" spans="1:12" ht="15" thickBot="1" x14ac:dyDescent="0.4">
      <c r="A62" s="29"/>
      <c r="B62" s="29"/>
      <c r="C62" s="29"/>
      <c r="D62" s="29"/>
      <c r="E62" s="29"/>
      <c r="F62" s="29">
        <v>1000</v>
      </c>
      <c r="G62" s="38">
        <v>100</v>
      </c>
      <c r="H62" s="38">
        <f>+F62*G62</f>
        <v>100000</v>
      </c>
      <c r="I62" s="30">
        <v>2000</v>
      </c>
      <c r="J62" s="28">
        <v>100</v>
      </c>
      <c r="K62" s="28">
        <f>+I62*J62</f>
        <v>200000</v>
      </c>
    </row>
    <row r="63" spans="1:12" ht="16" thickTop="1" x14ac:dyDescent="0.35">
      <c r="A63" s="12">
        <v>43952</v>
      </c>
      <c r="B63" s="17" t="s">
        <v>6</v>
      </c>
      <c r="C63" s="18">
        <v>6000</v>
      </c>
      <c r="D63" s="19">
        <v>115</v>
      </c>
      <c r="E63" s="20">
        <f>+C63*D63</f>
        <v>690000</v>
      </c>
      <c r="F63" s="18">
        <v>0</v>
      </c>
      <c r="G63" s="20"/>
      <c r="H63" s="20"/>
      <c r="I63" s="21">
        <v>2000</v>
      </c>
      <c r="J63" s="20">
        <v>100</v>
      </c>
      <c r="K63" s="20">
        <f>+I63*J63</f>
        <v>200000</v>
      </c>
    </row>
    <row r="64" spans="1:12" ht="15" thickBot="1" x14ac:dyDescent="0.4">
      <c r="A64" s="29"/>
      <c r="B64" s="29"/>
      <c r="C64" s="29"/>
      <c r="D64" s="29"/>
      <c r="E64" s="29"/>
      <c r="F64" s="29"/>
      <c r="G64" s="29"/>
      <c r="H64" s="29"/>
      <c r="I64" s="30">
        <v>6000</v>
      </c>
      <c r="J64" s="28">
        <v>115</v>
      </c>
      <c r="K64" s="28">
        <f>+I64*J64</f>
        <v>690000</v>
      </c>
    </row>
    <row r="65" spans="1:11" ht="16" thickTop="1" x14ac:dyDescent="0.35">
      <c r="A65" s="12">
        <v>43983</v>
      </c>
      <c r="B65" s="17" t="s">
        <v>7</v>
      </c>
      <c r="C65" s="18">
        <v>0</v>
      </c>
      <c r="D65" s="19"/>
      <c r="F65" s="18">
        <v>7400</v>
      </c>
      <c r="G65" s="20"/>
      <c r="H65" s="20"/>
      <c r="I65" s="21"/>
      <c r="J65" s="20"/>
      <c r="K65" s="20"/>
    </row>
    <row r="66" spans="1:11" x14ac:dyDescent="0.35">
      <c r="F66" s="16">
        <v>6000</v>
      </c>
      <c r="G66" s="37">
        <v>115</v>
      </c>
      <c r="H66" s="37">
        <f>+F66*G66</f>
        <v>690000</v>
      </c>
      <c r="I66" s="21"/>
      <c r="J66" s="20"/>
      <c r="K66" s="20"/>
    </row>
    <row r="67" spans="1:11" ht="15" thickBot="1" x14ac:dyDescent="0.4">
      <c r="A67" s="29"/>
      <c r="B67" s="29"/>
      <c r="C67" s="29"/>
      <c r="D67" s="29"/>
      <c r="E67" s="29"/>
      <c r="F67" s="29">
        <v>1400</v>
      </c>
      <c r="G67" s="28">
        <v>100</v>
      </c>
      <c r="H67" s="28">
        <f>+F67*G67</f>
        <v>140000</v>
      </c>
      <c r="I67" s="30">
        <v>600</v>
      </c>
      <c r="J67" s="28">
        <v>100</v>
      </c>
      <c r="K67" s="28">
        <f>+I67*J67</f>
        <v>60000</v>
      </c>
    </row>
    <row r="68" spans="1:11" ht="16" thickTop="1" x14ac:dyDescent="0.35">
      <c r="A68" s="12">
        <v>44013</v>
      </c>
      <c r="B68" s="17" t="s">
        <v>6</v>
      </c>
      <c r="C68" s="18">
        <v>7000</v>
      </c>
      <c r="D68" s="19">
        <v>120</v>
      </c>
      <c r="E68" s="20">
        <f>+C68*D68</f>
        <v>840000</v>
      </c>
      <c r="I68" s="16">
        <v>600</v>
      </c>
      <c r="J68" s="37">
        <v>100</v>
      </c>
      <c r="K68" s="20">
        <f>+I68*J68</f>
        <v>60000</v>
      </c>
    </row>
    <row r="69" spans="1:11" ht="16" thickBot="1" x14ac:dyDescent="0.4">
      <c r="A69" s="29"/>
      <c r="B69" s="29"/>
      <c r="C69" s="29"/>
      <c r="D69" s="29"/>
      <c r="E69" s="28"/>
      <c r="F69" s="26">
        <v>0</v>
      </c>
      <c r="G69" s="29"/>
      <c r="H69" s="29"/>
      <c r="I69" s="29">
        <v>7000</v>
      </c>
      <c r="J69" s="38">
        <v>120</v>
      </c>
      <c r="K69" s="28">
        <f>+I69*J69</f>
        <v>840000</v>
      </c>
    </row>
    <row r="70" spans="1:11" ht="16" thickTop="1" x14ac:dyDescent="0.35">
      <c r="A70" s="12">
        <v>44044</v>
      </c>
      <c r="B70" s="17" t="s">
        <v>7</v>
      </c>
      <c r="C70" s="18">
        <v>0</v>
      </c>
      <c r="D70" s="19"/>
      <c r="F70" s="18">
        <v>4000</v>
      </c>
    </row>
    <row r="71" spans="1:11" x14ac:dyDescent="0.35">
      <c r="F71" s="16">
        <v>4000</v>
      </c>
      <c r="G71" s="37">
        <v>120</v>
      </c>
      <c r="H71" s="37">
        <f>+F71*G71</f>
        <v>480000</v>
      </c>
      <c r="I71" s="16">
        <v>600</v>
      </c>
      <c r="J71" s="37">
        <v>100</v>
      </c>
      <c r="K71" s="37">
        <f>+I71*J71</f>
        <v>60000</v>
      </c>
    </row>
    <row r="72" spans="1:11" ht="15" thickBot="1" x14ac:dyDescent="0.4">
      <c r="A72" s="29"/>
      <c r="B72" s="29"/>
      <c r="C72" s="29"/>
      <c r="D72" s="29"/>
      <c r="E72" s="29"/>
      <c r="F72" s="29"/>
      <c r="G72" s="29"/>
      <c r="H72" s="29"/>
      <c r="I72" s="29">
        <v>3000</v>
      </c>
      <c r="J72" s="38">
        <v>120</v>
      </c>
      <c r="K72" s="38">
        <f>+I72*J72</f>
        <v>360000</v>
      </c>
    </row>
    <row r="73" spans="1:11" ht="16" thickTop="1" x14ac:dyDescent="0.35">
      <c r="A73" s="12">
        <v>44075</v>
      </c>
      <c r="B73" s="17" t="s">
        <v>6</v>
      </c>
      <c r="C73" s="18">
        <v>2400</v>
      </c>
      <c r="D73" s="19">
        <v>125</v>
      </c>
      <c r="E73" s="20">
        <f>+C73*D73</f>
        <v>300000</v>
      </c>
      <c r="F73" s="18">
        <v>0</v>
      </c>
      <c r="I73" s="16">
        <v>600</v>
      </c>
      <c r="J73" s="37">
        <v>100</v>
      </c>
      <c r="K73" s="37">
        <f>+I73*J73</f>
        <v>60000</v>
      </c>
    </row>
    <row r="74" spans="1:11" x14ac:dyDescent="0.35">
      <c r="I74" s="16">
        <v>3000</v>
      </c>
      <c r="J74" s="37">
        <v>120</v>
      </c>
      <c r="K74" s="37">
        <f>+I74*J74</f>
        <v>360000</v>
      </c>
    </row>
    <row r="75" spans="1:11" ht="15" thickBot="1" x14ac:dyDescent="0.4">
      <c r="A75" s="29"/>
      <c r="B75" s="29"/>
      <c r="C75" s="29"/>
      <c r="D75" s="29"/>
      <c r="E75" s="29"/>
      <c r="F75" s="29"/>
      <c r="G75" s="29"/>
      <c r="H75" s="29"/>
      <c r="I75" s="29">
        <v>2400</v>
      </c>
      <c r="J75" s="38">
        <v>125</v>
      </c>
      <c r="K75" s="38">
        <f>+I75*J75</f>
        <v>300000</v>
      </c>
    </row>
    <row r="76" spans="1:11" ht="16" thickTop="1" x14ac:dyDescent="0.35">
      <c r="A76" s="12">
        <v>44105</v>
      </c>
      <c r="B76" s="17" t="s">
        <v>7</v>
      </c>
      <c r="C76" s="18">
        <v>0</v>
      </c>
      <c r="D76" s="19"/>
      <c r="F76" s="18">
        <v>4000</v>
      </c>
    </row>
    <row r="77" spans="1:11" x14ac:dyDescent="0.35">
      <c r="F77" s="16">
        <v>2400</v>
      </c>
      <c r="G77" s="37">
        <v>125</v>
      </c>
      <c r="H77" s="37">
        <f>+F77*G77</f>
        <v>300000</v>
      </c>
    </row>
    <row r="78" spans="1:11" x14ac:dyDescent="0.35">
      <c r="F78" s="16">
        <v>1600</v>
      </c>
      <c r="G78" s="37">
        <v>120</v>
      </c>
      <c r="H78" s="37">
        <f>+F78*G78</f>
        <v>192000</v>
      </c>
      <c r="I78" s="16">
        <v>600</v>
      </c>
      <c r="J78" s="37">
        <v>100</v>
      </c>
      <c r="K78" s="37">
        <f>+I78*J78</f>
        <v>60000</v>
      </c>
    </row>
    <row r="79" spans="1:11" ht="15" thickBot="1" x14ac:dyDescent="0.4">
      <c r="A79" s="29"/>
      <c r="B79" s="29"/>
      <c r="C79" s="29"/>
      <c r="D79" s="29"/>
      <c r="E79" s="29"/>
      <c r="F79" s="29"/>
      <c r="G79" s="29"/>
      <c r="H79" s="29"/>
      <c r="I79" s="29">
        <v>1400</v>
      </c>
      <c r="J79" s="38">
        <v>120</v>
      </c>
      <c r="K79" s="38">
        <f>+I79*J79</f>
        <v>168000</v>
      </c>
    </row>
    <row r="80" spans="1:11" ht="16" thickTop="1" x14ac:dyDescent="0.35">
      <c r="A80" s="12">
        <v>44136</v>
      </c>
      <c r="B80" s="17" t="s">
        <v>6</v>
      </c>
      <c r="C80" s="18">
        <v>3000</v>
      </c>
      <c r="D80" s="19">
        <v>130</v>
      </c>
      <c r="E80" s="20">
        <f>+C80*D80</f>
        <v>390000</v>
      </c>
      <c r="F80" s="18">
        <v>0</v>
      </c>
      <c r="I80" s="16">
        <v>600</v>
      </c>
      <c r="J80" s="37">
        <v>100</v>
      </c>
      <c r="K80" s="37">
        <f>+I80*J80</f>
        <v>60000</v>
      </c>
    </row>
    <row r="81" spans="1:12" x14ac:dyDescent="0.35">
      <c r="I81" s="16">
        <v>1400</v>
      </c>
      <c r="J81" s="37">
        <v>120</v>
      </c>
      <c r="K81" s="37">
        <f>+I81*J81</f>
        <v>168000</v>
      </c>
    </row>
    <row r="82" spans="1:12" ht="15" thickBot="1" x14ac:dyDescent="0.4">
      <c r="A82" s="29"/>
      <c r="B82" s="29"/>
      <c r="C82" s="29"/>
      <c r="D82" s="29"/>
      <c r="E82" s="29"/>
      <c r="F82" s="29"/>
      <c r="G82" s="29"/>
      <c r="H82" s="29"/>
      <c r="I82" s="29">
        <v>3000</v>
      </c>
      <c r="J82" s="38">
        <v>130</v>
      </c>
      <c r="K82" s="38">
        <f>+I82*J82</f>
        <v>390000</v>
      </c>
    </row>
    <row r="83" spans="1:12" ht="16" thickTop="1" x14ac:dyDescent="0.35">
      <c r="A83" s="12">
        <v>44166</v>
      </c>
      <c r="B83" s="17" t="s">
        <v>7</v>
      </c>
      <c r="C83" s="17"/>
      <c r="D83" s="19"/>
      <c r="F83" s="18">
        <v>3600</v>
      </c>
    </row>
    <row r="84" spans="1:12" x14ac:dyDescent="0.35">
      <c r="F84" s="16">
        <v>3000</v>
      </c>
      <c r="G84" s="37">
        <v>130</v>
      </c>
      <c r="H84" s="37">
        <f>+F84*G84</f>
        <v>390000</v>
      </c>
    </row>
    <row r="85" spans="1:12" x14ac:dyDescent="0.35">
      <c r="F85" s="16">
        <v>600</v>
      </c>
      <c r="G85" s="37">
        <v>120</v>
      </c>
      <c r="H85" s="37">
        <f>+F85*G85</f>
        <v>72000</v>
      </c>
      <c r="I85" s="16">
        <v>600</v>
      </c>
      <c r="J85" s="37">
        <v>100</v>
      </c>
      <c r="K85" s="37">
        <f>+I85*J85</f>
        <v>60000</v>
      </c>
      <c r="L85" s="40" t="s">
        <v>24</v>
      </c>
    </row>
    <row r="86" spans="1:12" ht="15" thickBot="1" x14ac:dyDescent="0.4">
      <c r="A86" s="29"/>
      <c r="B86" s="29"/>
      <c r="C86" s="29"/>
      <c r="D86" s="29"/>
      <c r="E86" s="29"/>
      <c r="F86" s="29"/>
      <c r="G86" s="29"/>
      <c r="H86" s="29"/>
      <c r="I86" s="29">
        <v>800</v>
      </c>
      <c r="J86" s="38">
        <v>120</v>
      </c>
      <c r="K86" s="38">
        <f>+I86*J86</f>
        <v>96000</v>
      </c>
      <c r="L86" s="40"/>
    </row>
    <row r="87" spans="1:12" ht="15" thickTop="1" x14ac:dyDescent="0.35">
      <c r="H87" s="22">
        <f>SUM(H61:H85)</f>
        <v>2804000</v>
      </c>
    </row>
    <row r="88" spans="1:12" x14ac:dyDescent="0.35">
      <c r="H88" s="23" t="s">
        <v>18</v>
      </c>
    </row>
  </sheetData>
  <mergeCells count="13">
    <mergeCell ref="C2:E2"/>
    <mergeCell ref="F2:H2"/>
    <mergeCell ref="I2:K2"/>
    <mergeCell ref="A1:K1"/>
    <mergeCell ref="A21:K21"/>
    <mergeCell ref="L85:L86"/>
    <mergeCell ref="F22:H22"/>
    <mergeCell ref="I22:K22"/>
    <mergeCell ref="A54:K54"/>
    <mergeCell ref="C55:E55"/>
    <mergeCell ref="F55:H55"/>
    <mergeCell ref="I55:K55"/>
    <mergeCell ref="C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ΑΣΚΗΣΗ</vt:lpstr>
      <vt:lpstr>Φύλλο2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Patsis</dc:creator>
  <cp:lastModifiedBy>Paris Patsis</cp:lastModifiedBy>
  <dcterms:created xsi:type="dcterms:W3CDTF">2021-04-09T06:01:58Z</dcterms:created>
  <dcterms:modified xsi:type="dcterms:W3CDTF">2024-06-13T09:56:29Z</dcterms:modified>
</cp:coreProperties>
</file>