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0115" windowHeight="7755" activeTab="4"/>
  </bookViews>
  <sheets>
    <sheet name="Swed" sheetId="1" r:id="rId1"/>
    <sheet name="Gree" sheetId="2" r:id="rId2"/>
    <sheet name="Φύλλο3" sheetId="7" r:id="rId3"/>
    <sheet name="SW_GR" sheetId="5" r:id="rId4"/>
    <sheet name="Anal" sheetId="6" r:id="rId5"/>
  </sheets>
  <calcPr calcId="125725"/>
</workbook>
</file>

<file path=xl/calcChain.xml><?xml version="1.0" encoding="utf-8"?>
<calcChain xmlns="http://schemas.openxmlformats.org/spreadsheetml/2006/main">
  <c r="K23" i="6"/>
  <c r="J23"/>
  <c r="K22"/>
  <c r="J22"/>
  <c r="K21"/>
  <c r="J21"/>
  <c r="J7"/>
  <c r="K7"/>
  <c r="J8"/>
  <c r="K8"/>
  <c r="K6"/>
  <c r="J6"/>
  <c r="H22"/>
  <c r="I22"/>
  <c r="I29" s="1"/>
  <c r="H23"/>
  <c r="I23"/>
  <c r="I21"/>
  <c r="H21"/>
  <c r="F22"/>
  <c r="G22"/>
  <c r="F23"/>
  <c r="G23"/>
  <c r="G21"/>
  <c r="F21"/>
  <c r="D22"/>
  <c r="E22"/>
  <c r="D23"/>
  <c r="E23"/>
  <c r="E21"/>
  <c r="D21"/>
  <c r="B22"/>
  <c r="C22"/>
  <c r="C29" s="1"/>
  <c r="B23"/>
  <c r="C23"/>
  <c r="C21"/>
  <c r="B21"/>
  <c r="B7"/>
  <c r="C7"/>
  <c r="D7"/>
  <c r="E7"/>
  <c r="F7"/>
  <c r="F14" s="1"/>
  <c r="G7"/>
  <c r="H7"/>
  <c r="I7"/>
  <c r="B8"/>
  <c r="C8"/>
  <c r="D8"/>
  <c r="E8"/>
  <c r="F8"/>
  <c r="G8"/>
  <c r="H8"/>
  <c r="I8"/>
  <c r="I6"/>
  <c r="H6"/>
  <c r="G6"/>
  <c r="F6"/>
  <c r="E6"/>
  <c r="D6"/>
  <c r="C6"/>
  <c r="B6"/>
  <c r="B14" s="1"/>
  <c r="H14" l="1"/>
  <c r="D14"/>
  <c r="I15"/>
  <c r="I9"/>
  <c r="I13" s="1"/>
  <c r="E14"/>
  <c r="B9"/>
  <c r="B13" s="1"/>
  <c r="G29"/>
  <c r="B15"/>
  <c r="E9"/>
  <c r="E13" s="1"/>
  <c r="I14"/>
  <c r="E29"/>
  <c r="G9"/>
  <c r="G13" s="1"/>
  <c r="F9"/>
  <c r="F13" s="1"/>
  <c r="H9"/>
  <c r="H13" s="1"/>
  <c r="D9"/>
  <c r="D13" s="1"/>
  <c r="G14"/>
  <c r="C14"/>
  <c r="H29"/>
  <c r="F29"/>
  <c r="D29"/>
  <c r="B29"/>
  <c r="H30"/>
  <c r="B24"/>
  <c r="B28" s="1"/>
  <c r="F24"/>
  <c r="F28" s="1"/>
  <c r="E24"/>
  <c r="E28" s="1"/>
  <c r="I24"/>
  <c r="I28" s="1"/>
  <c r="D24"/>
  <c r="D28" s="1"/>
  <c r="H24"/>
  <c r="H28" s="1"/>
  <c r="C24"/>
  <c r="C28" s="1"/>
  <c r="G24"/>
  <c r="G28" s="1"/>
  <c r="J14"/>
  <c r="C9"/>
  <c r="C13" s="1"/>
  <c r="F15" l="1"/>
  <c r="C15"/>
  <c r="J9"/>
  <c r="J13" s="1"/>
  <c r="G15"/>
  <c r="E15"/>
  <c r="H15"/>
  <c r="K9"/>
  <c r="K13" s="1"/>
  <c r="K14"/>
  <c r="D15"/>
  <c r="F30"/>
  <c r="C30"/>
  <c r="J29"/>
  <c r="J24"/>
  <c r="J28" s="1"/>
  <c r="E30"/>
  <c r="K29"/>
  <c r="K24"/>
  <c r="K28" s="1"/>
  <c r="G30"/>
  <c r="I30"/>
  <c r="B30"/>
  <c r="D30"/>
  <c r="K15" l="1"/>
  <c r="J15"/>
  <c r="J30"/>
  <c r="K30"/>
</calcChain>
</file>

<file path=xl/sharedStrings.xml><?xml version="1.0" encoding="utf-8"?>
<sst xmlns="http://schemas.openxmlformats.org/spreadsheetml/2006/main" count="418" uniqueCount="82">
  <si>
    <t xml:space="preserve">Dataset: </t>
  </si>
  <si>
    <t xml:space="preserve">Last updated: </t>
  </si>
  <si>
    <t>27/04/2023 11:00</t>
  </si>
  <si>
    <t>Time frequency</t>
  </si>
  <si>
    <t>Annual</t>
  </si>
  <si>
    <t>Unit of measure</t>
  </si>
  <si>
    <t>Thousand persons</t>
  </si>
  <si>
    <t>Sex</t>
  </si>
  <si>
    <t>Total</t>
  </si>
  <si>
    <t>Geopolitical entity (reporting)</t>
  </si>
  <si>
    <t>Sweden</t>
  </si>
  <si>
    <t>AGE (Labels)</t>
  </si>
  <si>
    <t>From 15 to 24 years</t>
  </si>
  <si>
    <t/>
  </si>
  <si>
    <t>From 25 to 49 years</t>
  </si>
  <si>
    <t>From 50 to 64 years</t>
  </si>
  <si>
    <t>TIME</t>
  </si>
  <si>
    <t>2009</t>
  </si>
  <si>
    <t>2022</t>
  </si>
  <si>
    <t>NACE_R2 (Labels)</t>
  </si>
  <si>
    <t>Total - all NACE activities</t>
  </si>
  <si>
    <t>Agriculture, forestry and fishing</t>
  </si>
  <si>
    <t>Mining and quarrying</t>
  </si>
  <si>
    <t>:</t>
  </si>
  <si>
    <t>u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</si>
  <si>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</si>
  <si>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</si>
  <si>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</si>
  <si>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</si>
  <si>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</si>
  <si>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</si>
  <si>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</si>
  <si>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</si>
  <si>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</si>
  <si>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</si>
  <si>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</si>
  <si>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</si>
  <si>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</si>
  <si>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</si>
  <si>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</si>
  <si>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</si>
  <si>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</si>
  <si>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households as employers; undifferentiated goods- and services-producing activities of households for own use</t>
  </si>
  <si>
    <t>Activities of extraterritorial organisations and bodies</t>
  </si>
  <si>
    <t>No response</t>
  </si>
  <si>
    <t>Special value</t>
  </si>
  <si>
    <t>not available</t>
  </si>
  <si>
    <t>Available flags:</t>
  </si>
  <si>
    <t>low reliability</t>
  </si>
  <si>
    <t>Greece</t>
  </si>
  <si>
    <t>b</t>
  </si>
  <si>
    <t>bu</t>
  </si>
  <si>
    <t>break in time series, low reliability</t>
  </si>
  <si>
    <t>break in time series</t>
  </si>
  <si>
    <t>14/09/2023 23:00</t>
  </si>
  <si>
    <t>Country of citizenship</t>
  </si>
  <si>
    <t>GEO (Labels)</t>
  </si>
  <si>
    <t>WSTATUS (Labels)</t>
  </si>
  <si>
    <t>Population</t>
  </si>
  <si>
    <t>Employed persons</t>
  </si>
  <si>
    <t>Unemployed persons</t>
  </si>
  <si>
    <t>15-24</t>
  </si>
  <si>
    <t>25-49</t>
  </si>
  <si>
    <t>Data extracted on 20/10/2023 07:37:02 from [ESTAT]</t>
  </si>
  <si>
    <t>Employment by sex, age and economic activity (from 2008 onwards, NACE Rev. 2) - 1 000 [lfsa_egan2__custom_7974757]</t>
  </si>
  <si>
    <t>From 50 to 74 years</t>
  </si>
  <si>
    <t>Data extracted on 20/10/2023 07:37:55 from [ESTAT]</t>
  </si>
  <si>
    <t>Employment by sex, age and economic activity (from 2008 onwards, NACE Rev. 2) - 1 000 [lfsa_egan2__custom_7974772]</t>
  </si>
  <si>
    <t>From 65 to 69 years</t>
  </si>
  <si>
    <t>From 70 to 74 years</t>
  </si>
  <si>
    <t>Pop</t>
  </si>
  <si>
    <t>Empl</t>
  </si>
  <si>
    <t>Unem</t>
  </si>
  <si>
    <t>Lab_For</t>
  </si>
  <si>
    <t>50-64</t>
  </si>
  <si>
    <t>65-74</t>
  </si>
  <si>
    <t>15-64</t>
  </si>
  <si>
    <t>Participat</t>
  </si>
  <si>
    <t>Employ</t>
  </si>
  <si>
    <t>Unempl</t>
  </si>
  <si>
    <t>Data extracted on 20/10/2023 07:55:31 from [ESTAT]</t>
  </si>
  <si>
    <t>Population by sex, age, citizenship and labour status (1 000) [lfsa_pganws__custom_7975010]</t>
  </si>
</sst>
</file>

<file path=xl/styles.xml><?xml version="1.0" encoding="utf-8"?>
<styleSheet xmlns="http://schemas.openxmlformats.org/spreadsheetml/2006/main">
  <numFmts count="3">
    <numFmt numFmtId="164" formatCode="#,##0.##########"/>
    <numFmt numFmtId="165" formatCode="#,##0.0"/>
    <numFmt numFmtId="166" formatCode="0.0%"/>
  </numFmts>
  <fonts count="7">
    <font>
      <sz val="11"/>
      <color theme="1"/>
      <name val="Calibri"/>
      <family val="2"/>
      <charset val="161"/>
      <scheme val="minor"/>
    </font>
    <font>
      <sz val="9"/>
      <name val="Arial"/>
    </font>
    <font>
      <b/>
      <sz val="9"/>
      <name val="Arial"/>
    </font>
    <font>
      <b/>
      <sz val="9"/>
      <color indexed="9"/>
      <name val="Arial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color indexed="9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4669AF"/>
      </patternFill>
    </fill>
    <fill>
      <patternFill patternType="solid">
        <fgColor rgb="FF0096DC"/>
      </patternFill>
    </fill>
    <fill>
      <patternFill patternType="mediumGray">
        <bgColor indexed="22"/>
      </patternFill>
    </fill>
    <fill>
      <patternFill patternType="solid">
        <fgColor rgb="FFDCE6F1"/>
      </patternFill>
    </fill>
    <fill>
      <patternFill patternType="solid">
        <fgColor rgb="FFF6F6F6"/>
      </patternFill>
    </fill>
  </fills>
  <borders count="2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4" borderId="0" xfId="0" applyFill="1"/>
    <xf numFmtId="0" fontId="2" fillId="5" borderId="1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 shrinkToFit="1"/>
    </xf>
    <xf numFmtId="3" fontId="1" fillId="0" borderId="0" xfId="0" applyNumberFormat="1" applyFont="1" applyAlignment="1">
      <alignment horizontal="right" vertical="center" shrinkToFit="1"/>
    </xf>
    <xf numFmtId="165" fontId="1" fillId="0" borderId="0" xfId="0" applyNumberFormat="1" applyFont="1" applyAlignment="1">
      <alignment horizontal="right" vertical="center" shrinkToFit="1"/>
    </xf>
    <xf numFmtId="165" fontId="1" fillId="6" borderId="0" xfId="0" applyNumberFormat="1" applyFont="1" applyFill="1" applyAlignment="1">
      <alignment horizontal="right" vertical="center" shrinkToFit="1"/>
    </xf>
    <xf numFmtId="3" fontId="1" fillId="6" borderId="0" xfId="0" applyNumberFormat="1" applyFont="1" applyFill="1" applyAlignment="1">
      <alignment horizontal="right" vertical="center" shrinkToFit="1"/>
    </xf>
    <xf numFmtId="164" fontId="1" fillId="6" borderId="0" xfId="0" applyNumberFormat="1" applyFont="1" applyFill="1" applyAlignment="1">
      <alignment horizontal="right" vertical="center" shrinkToFit="1"/>
    </xf>
    <xf numFmtId="0" fontId="3" fillId="2" borderId="1" xfId="0" applyFont="1" applyFill="1" applyBorder="1" applyAlignment="1">
      <alignment horizontal="right" vertical="center"/>
    </xf>
    <xf numFmtId="166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3" fontId="0" fillId="0" borderId="0" xfId="0" applyNumberForma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164" fontId="4" fillId="0" borderId="0" xfId="0" applyNumberFormat="1" applyFont="1" applyAlignment="1">
      <alignment horizontal="right" vertical="center" shrinkToFit="1"/>
    </xf>
    <xf numFmtId="3" fontId="4" fillId="0" borderId="0" xfId="0" applyNumberFormat="1" applyFont="1" applyAlignment="1">
      <alignment horizontal="right" vertical="center" shrinkToFit="1"/>
    </xf>
    <xf numFmtId="165" fontId="4" fillId="0" borderId="0" xfId="0" applyNumberFormat="1" applyFont="1" applyAlignment="1">
      <alignment horizontal="right" vertical="center" shrinkToFit="1"/>
    </xf>
    <xf numFmtId="164" fontId="4" fillId="6" borderId="0" xfId="0" applyNumberFormat="1" applyFont="1" applyFill="1" applyAlignment="1">
      <alignment horizontal="right" vertical="center" shrinkToFit="1"/>
    </xf>
    <xf numFmtId="3" fontId="4" fillId="6" borderId="0" xfId="0" applyNumberFormat="1" applyFont="1" applyFill="1" applyAlignment="1">
      <alignment horizontal="right" vertical="center" shrinkToFit="1"/>
    </xf>
    <xf numFmtId="165" fontId="4" fillId="6" borderId="0" xfId="0" applyNumberFormat="1" applyFont="1" applyFill="1" applyAlignment="1">
      <alignment horizontal="right" vertical="center" shrinkToFit="1"/>
    </xf>
    <xf numFmtId="0" fontId="6" fillId="2" borderId="1" xfId="0" applyFont="1" applyFill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I6" sqref="I6"/>
    </sheetView>
  </sheetViews>
  <sheetFormatPr defaultRowHeight="11.45" customHeight="1"/>
  <cols>
    <col min="1" max="1" width="29.85546875" customWidth="1"/>
    <col min="2" max="9" width="10" customWidth="1"/>
  </cols>
  <sheetData>
    <row r="1" spans="1:9" ht="15">
      <c r="A1" s="1" t="s">
        <v>63</v>
      </c>
    </row>
    <row r="2" spans="1:9" ht="15">
      <c r="A2" s="1" t="s">
        <v>0</v>
      </c>
      <c r="B2" s="2" t="s">
        <v>64</v>
      </c>
    </row>
    <row r="3" spans="1:9" ht="15">
      <c r="A3" s="1" t="s">
        <v>1</v>
      </c>
      <c r="B3" s="1" t="s">
        <v>2</v>
      </c>
    </row>
    <row r="4" spans="1:9" ht="15"/>
    <row r="5" spans="1:9" ht="15">
      <c r="A5" s="2" t="s">
        <v>3</v>
      </c>
      <c r="C5" s="1" t="s">
        <v>4</v>
      </c>
    </row>
    <row r="6" spans="1:9" ht="15">
      <c r="A6" s="2" t="s">
        <v>5</v>
      </c>
      <c r="C6" s="1" t="s">
        <v>6</v>
      </c>
    </row>
    <row r="7" spans="1:9" ht="15">
      <c r="A7" s="2" t="s">
        <v>7</v>
      </c>
      <c r="C7" s="1" t="s">
        <v>8</v>
      </c>
    </row>
    <row r="8" spans="1:9" ht="15">
      <c r="A8" s="2" t="s">
        <v>9</v>
      </c>
      <c r="C8" s="1" t="s">
        <v>10</v>
      </c>
    </row>
    <row r="9" spans="1:9" ht="15"/>
    <row r="10" spans="1:9" ht="15">
      <c r="A10" s="13" t="s">
        <v>11</v>
      </c>
      <c r="B10" s="15" t="s">
        <v>12</v>
      </c>
      <c r="C10" s="15" t="s">
        <v>12</v>
      </c>
      <c r="D10" s="15" t="s">
        <v>14</v>
      </c>
      <c r="E10" s="15" t="s">
        <v>14</v>
      </c>
      <c r="F10" s="15" t="s">
        <v>15</v>
      </c>
      <c r="G10" s="15" t="s">
        <v>15</v>
      </c>
      <c r="H10" s="15" t="s">
        <v>65</v>
      </c>
      <c r="I10" s="15" t="s">
        <v>65</v>
      </c>
    </row>
    <row r="11" spans="1:9" ht="15">
      <c r="A11" s="13" t="s">
        <v>16</v>
      </c>
      <c r="B11" s="3" t="s">
        <v>17</v>
      </c>
      <c r="C11" s="3" t="s">
        <v>18</v>
      </c>
      <c r="D11" s="3" t="s">
        <v>17</v>
      </c>
      <c r="E11" s="3" t="s">
        <v>18</v>
      </c>
      <c r="F11" s="3" t="s">
        <v>17</v>
      </c>
      <c r="G11" s="3" t="s">
        <v>18</v>
      </c>
      <c r="H11" s="3" t="s">
        <v>17</v>
      </c>
      <c r="I11" s="3" t="s">
        <v>18</v>
      </c>
    </row>
    <row r="12" spans="1:9" ht="15">
      <c r="A12" s="4" t="s">
        <v>19</v>
      </c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  <c r="I12" s="5" t="s">
        <v>13</v>
      </c>
    </row>
    <row r="13" spans="1:9" ht="15">
      <c r="A13" s="6" t="s">
        <v>20</v>
      </c>
      <c r="B13" s="7">
        <v>470.9</v>
      </c>
      <c r="C13" s="7">
        <v>519.79999999999995</v>
      </c>
      <c r="D13" s="7">
        <v>2582.1999999999998</v>
      </c>
      <c r="E13" s="7">
        <v>2937.2</v>
      </c>
      <c r="F13" s="7">
        <v>1338.3</v>
      </c>
      <c r="G13" s="9">
        <v>1536</v>
      </c>
      <c r="H13" s="7">
        <v>1446.2</v>
      </c>
      <c r="I13" s="9">
        <v>1740</v>
      </c>
    </row>
    <row r="14" spans="1:9" ht="15">
      <c r="A14" s="6" t="s">
        <v>21</v>
      </c>
      <c r="B14" s="10">
        <v>11</v>
      </c>
      <c r="C14" s="12">
        <v>10.3</v>
      </c>
      <c r="D14" s="12">
        <v>38.1</v>
      </c>
      <c r="E14" s="12">
        <v>31.4</v>
      </c>
      <c r="F14" s="12">
        <v>34.5</v>
      </c>
      <c r="G14" s="12">
        <v>28.7</v>
      </c>
      <c r="H14" s="12">
        <v>48.5</v>
      </c>
      <c r="I14" s="12">
        <v>46.9</v>
      </c>
    </row>
    <row r="15" spans="1:9" ht="15">
      <c r="A15" s="6" t="s">
        <v>22</v>
      </c>
      <c r="B15" s="8" t="s">
        <v>23</v>
      </c>
      <c r="C15" s="8" t="s">
        <v>23</v>
      </c>
      <c r="D15" s="9">
        <v>5</v>
      </c>
      <c r="E15" s="7">
        <v>7.1</v>
      </c>
      <c r="F15" s="7">
        <v>3.4</v>
      </c>
      <c r="G15" s="8" t="s">
        <v>23</v>
      </c>
      <c r="H15" s="7">
        <v>3.4</v>
      </c>
      <c r="I15" s="8" t="s">
        <v>23</v>
      </c>
    </row>
    <row r="16" spans="1:9" ht="15">
      <c r="A16" s="6" t="s">
        <v>25</v>
      </c>
      <c r="B16" s="12">
        <v>40.1</v>
      </c>
      <c r="C16" s="12">
        <v>42.2</v>
      </c>
      <c r="D16" s="12">
        <v>341.8</v>
      </c>
      <c r="E16" s="12">
        <v>253.3</v>
      </c>
      <c r="F16" s="12">
        <v>169.4</v>
      </c>
      <c r="G16" s="12">
        <v>188.4</v>
      </c>
      <c r="H16" s="12">
        <v>177.4</v>
      </c>
      <c r="I16" s="12">
        <v>196.7</v>
      </c>
    </row>
    <row r="17" spans="1:9" ht="15">
      <c r="A17" s="6" t="s">
        <v>26</v>
      </c>
      <c r="B17" s="8" t="s">
        <v>23</v>
      </c>
      <c r="C17" s="8" t="s">
        <v>23</v>
      </c>
      <c r="D17" s="7">
        <v>13.3</v>
      </c>
      <c r="E17" s="7">
        <v>19.5</v>
      </c>
      <c r="F17" s="7">
        <v>8.1999999999999993</v>
      </c>
      <c r="G17" s="7">
        <v>12.8</v>
      </c>
      <c r="H17" s="7">
        <v>8.6</v>
      </c>
      <c r="I17" s="7">
        <v>13.7</v>
      </c>
    </row>
    <row r="18" spans="1:9" ht="15">
      <c r="A18" s="6" t="s">
        <v>27</v>
      </c>
      <c r="B18" s="11" t="s">
        <v>23</v>
      </c>
      <c r="C18" s="11" t="s">
        <v>23</v>
      </c>
      <c r="D18" s="12">
        <v>9.9</v>
      </c>
      <c r="E18" s="12">
        <v>13.9</v>
      </c>
      <c r="F18" s="12">
        <v>6.7</v>
      </c>
      <c r="G18" s="12">
        <v>8.5</v>
      </c>
      <c r="H18" s="12">
        <v>6.7</v>
      </c>
      <c r="I18" s="12">
        <v>9.1</v>
      </c>
    </row>
    <row r="19" spans="1:9" ht="15">
      <c r="A19" s="6" t="s">
        <v>28</v>
      </c>
      <c r="B19" s="7">
        <v>35.9</v>
      </c>
      <c r="C19" s="7">
        <v>32.9</v>
      </c>
      <c r="D19" s="7">
        <v>168.2</v>
      </c>
      <c r="E19" s="7">
        <v>203.1</v>
      </c>
      <c r="F19" s="7">
        <v>84.3</v>
      </c>
      <c r="G19" s="7">
        <v>84.3</v>
      </c>
      <c r="H19" s="7">
        <v>89.5</v>
      </c>
      <c r="I19" s="7">
        <v>97.5</v>
      </c>
    </row>
    <row r="20" spans="1:9" ht="15">
      <c r="A20" s="6" t="s">
        <v>29</v>
      </c>
      <c r="B20" s="12">
        <v>97.8</v>
      </c>
      <c r="C20" s="12">
        <v>98.5</v>
      </c>
      <c r="D20" s="12">
        <v>321.2</v>
      </c>
      <c r="E20" s="12">
        <v>286.7</v>
      </c>
      <c r="F20" s="10">
        <v>119</v>
      </c>
      <c r="G20" s="12">
        <v>129.19999999999999</v>
      </c>
      <c r="H20" s="12">
        <v>131.1</v>
      </c>
      <c r="I20" s="12">
        <v>144.80000000000001</v>
      </c>
    </row>
    <row r="21" spans="1:9" ht="15">
      <c r="A21" s="6" t="s">
        <v>30</v>
      </c>
      <c r="B21" s="7">
        <v>27.2</v>
      </c>
      <c r="C21" s="7">
        <v>19.399999999999999</v>
      </c>
      <c r="D21" s="7">
        <v>126.7</v>
      </c>
      <c r="E21" s="7">
        <v>97.8</v>
      </c>
      <c r="F21" s="7">
        <v>80.400000000000006</v>
      </c>
      <c r="G21" s="7">
        <v>74.599999999999994</v>
      </c>
      <c r="H21" s="7">
        <v>85.3</v>
      </c>
      <c r="I21" s="7">
        <v>86.3</v>
      </c>
    </row>
    <row r="22" spans="1:9" ht="15">
      <c r="A22" s="6" t="s">
        <v>31</v>
      </c>
      <c r="B22" s="12">
        <v>51.1</v>
      </c>
      <c r="C22" s="12">
        <v>56.7</v>
      </c>
      <c r="D22" s="12">
        <v>74.599999999999994</v>
      </c>
      <c r="E22" s="12">
        <v>74.3</v>
      </c>
      <c r="F22" s="12">
        <v>17.100000000000001</v>
      </c>
      <c r="G22" s="12">
        <v>23.8</v>
      </c>
      <c r="H22" s="12">
        <v>18.399999999999999</v>
      </c>
      <c r="I22" s="12">
        <v>27.5</v>
      </c>
    </row>
    <row r="23" spans="1:9" ht="15">
      <c r="A23" s="6" t="s">
        <v>32</v>
      </c>
      <c r="B23" s="7">
        <v>12.3</v>
      </c>
      <c r="C23" s="7">
        <v>12.2</v>
      </c>
      <c r="D23" s="7">
        <v>131.80000000000001</v>
      </c>
      <c r="E23" s="9">
        <v>222</v>
      </c>
      <c r="F23" s="7">
        <v>32.6</v>
      </c>
      <c r="G23" s="7">
        <v>72.400000000000006</v>
      </c>
      <c r="H23" s="7">
        <v>35.4</v>
      </c>
      <c r="I23" s="7">
        <v>80.400000000000006</v>
      </c>
    </row>
    <row r="24" spans="1:9" ht="15">
      <c r="A24" s="6" t="s">
        <v>33</v>
      </c>
      <c r="B24" s="12">
        <v>7.3</v>
      </c>
      <c r="C24" s="12">
        <v>7.9</v>
      </c>
      <c r="D24" s="12">
        <v>63.3</v>
      </c>
      <c r="E24" s="12">
        <v>77.5</v>
      </c>
      <c r="F24" s="12">
        <v>26.5</v>
      </c>
      <c r="G24" s="12">
        <v>32.700000000000003</v>
      </c>
      <c r="H24" s="12">
        <v>27.8</v>
      </c>
      <c r="I24" s="12">
        <v>35.299999999999997</v>
      </c>
    </row>
    <row r="25" spans="1:9" ht="15">
      <c r="A25" s="6" t="s">
        <v>34</v>
      </c>
      <c r="B25" s="7">
        <v>6.2</v>
      </c>
      <c r="C25" s="7">
        <v>4.3</v>
      </c>
      <c r="D25" s="7">
        <v>31.9</v>
      </c>
      <c r="E25" s="7">
        <v>47.5</v>
      </c>
      <c r="F25" s="9">
        <v>23</v>
      </c>
      <c r="G25" s="7">
        <v>31.6</v>
      </c>
      <c r="H25" s="7">
        <v>28.6</v>
      </c>
      <c r="I25" s="9">
        <v>39</v>
      </c>
    </row>
    <row r="26" spans="1:9" ht="15">
      <c r="A26" s="6" t="s">
        <v>35</v>
      </c>
      <c r="B26" s="12">
        <v>19.5</v>
      </c>
      <c r="C26" s="12">
        <v>20.9</v>
      </c>
      <c r="D26" s="12">
        <v>215.8</v>
      </c>
      <c r="E26" s="10">
        <v>333</v>
      </c>
      <c r="F26" s="12">
        <v>91.3</v>
      </c>
      <c r="G26" s="12">
        <v>142.9</v>
      </c>
      <c r="H26" s="10">
        <v>104</v>
      </c>
      <c r="I26" s="10">
        <v>167</v>
      </c>
    </row>
    <row r="27" spans="1:9" ht="15">
      <c r="A27" s="6" t="s">
        <v>36</v>
      </c>
      <c r="B27" s="7">
        <v>33.9</v>
      </c>
      <c r="C27" s="7">
        <v>42.2</v>
      </c>
      <c r="D27" s="9">
        <v>114</v>
      </c>
      <c r="E27" s="7">
        <v>137.6</v>
      </c>
      <c r="F27" s="7">
        <v>45.8</v>
      </c>
      <c r="G27" s="9">
        <v>55</v>
      </c>
      <c r="H27" s="7">
        <v>49.4</v>
      </c>
      <c r="I27" s="7">
        <v>64.7</v>
      </c>
    </row>
    <row r="28" spans="1:9" ht="15">
      <c r="A28" s="6" t="s">
        <v>37</v>
      </c>
      <c r="B28" s="12">
        <v>8.3000000000000007</v>
      </c>
      <c r="C28" s="12">
        <v>15.9</v>
      </c>
      <c r="D28" s="12">
        <v>147.9</v>
      </c>
      <c r="E28" s="12">
        <v>254.1</v>
      </c>
      <c r="F28" s="12">
        <v>103.3</v>
      </c>
      <c r="G28" s="10">
        <v>138</v>
      </c>
      <c r="H28" s="12">
        <v>110.5</v>
      </c>
      <c r="I28" s="12">
        <v>148.4</v>
      </c>
    </row>
    <row r="29" spans="1:9" ht="15">
      <c r="A29" s="6" t="s">
        <v>38</v>
      </c>
      <c r="B29" s="7">
        <v>21.8</v>
      </c>
      <c r="C29" s="7">
        <v>28.4</v>
      </c>
      <c r="D29" s="7">
        <v>271.10000000000002</v>
      </c>
      <c r="E29" s="7">
        <v>333.9</v>
      </c>
      <c r="F29" s="7">
        <v>178.2</v>
      </c>
      <c r="G29" s="7">
        <v>192.8</v>
      </c>
      <c r="H29" s="7">
        <v>186.2</v>
      </c>
      <c r="I29" s="7">
        <v>212.8</v>
      </c>
    </row>
    <row r="30" spans="1:9" ht="15">
      <c r="A30" s="6" t="s">
        <v>39</v>
      </c>
      <c r="B30" s="12">
        <v>55.6</v>
      </c>
      <c r="C30" s="12">
        <v>71.900000000000006</v>
      </c>
      <c r="D30" s="10">
        <v>388</v>
      </c>
      <c r="E30" s="12">
        <v>414.2</v>
      </c>
      <c r="F30" s="10">
        <v>243</v>
      </c>
      <c r="G30" s="12">
        <v>236.9</v>
      </c>
      <c r="H30" s="12">
        <v>255.1</v>
      </c>
      <c r="I30" s="12">
        <v>270.8</v>
      </c>
    </row>
    <row r="31" spans="1:9" ht="15">
      <c r="A31" s="6" t="s">
        <v>40</v>
      </c>
      <c r="B31" s="7">
        <v>24.1</v>
      </c>
      <c r="C31" s="7">
        <v>30.9</v>
      </c>
      <c r="D31" s="7">
        <v>51.6</v>
      </c>
      <c r="E31" s="9">
        <v>51</v>
      </c>
      <c r="F31" s="7">
        <v>28.9</v>
      </c>
      <c r="G31" s="7">
        <v>29.3</v>
      </c>
      <c r="H31" s="7">
        <v>32.5</v>
      </c>
      <c r="I31" s="7">
        <v>35.6</v>
      </c>
    </row>
    <row r="32" spans="1:9" ht="15">
      <c r="A32" s="6" t="s">
        <v>41</v>
      </c>
      <c r="B32" s="12">
        <v>11.6</v>
      </c>
      <c r="C32" s="12">
        <v>14.8</v>
      </c>
      <c r="D32" s="12">
        <v>59.9</v>
      </c>
      <c r="E32" s="12">
        <v>61.1</v>
      </c>
      <c r="F32" s="12">
        <v>38.299999999999997</v>
      </c>
      <c r="G32" s="12">
        <v>45.2</v>
      </c>
      <c r="H32" s="12">
        <v>43.1</v>
      </c>
      <c r="I32" s="12">
        <v>51.6</v>
      </c>
    </row>
    <row r="33" spans="1:9" ht="15">
      <c r="A33" s="6" t="s">
        <v>42</v>
      </c>
      <c r="B33" s="8" t="s">
        <v>23</v>
      </c>
      <c r="C33" s="8" t="s">
        <v>23</v>
      </c>
      <c r="D33" s="8" t="s">
        <v>23</v>
      </c>
      <c r="E33" s="8" t="s">
        <v>23</v>
      </c>
      <c r="F33" s="8" t="s">
        <v>23</v>
      </c>
      <c r="G33" s="8" t="s">
        <v>23</v>
      </c>
      <c r="H33" s="8" t="s">
        <v>23</v>
      </c>
      <c r="I33" s="8" t="s">
        <v>23</v>
      </c>
    </row>
    <row r="34" spans="1:9" ht="15">
      <c r="A34" s="6" t="s">
        <v>43</v>
      </c>
      <c r="B34" s="11" t="s">
        <v>23</v>
      </c>
      <c r="C34" s="11" t="s">
        <v>23</v>
      </c>
      <c r="D34" s="11" t="s">
        <v>23</v>
      </c>
      <c r="E34" s="11" t="s">
        <v>23</v>
      </c>
      <c r="F34" s="11" t="s">
        <v>23</v>
      </c>
      <c r="G34" s="11" t="s">
        <v>23</v>
      </c>
      <c r="H34" s="11" t="s">
        <v>23</v>
      </c>
      <c r="I34" s="11" t="s">
        <v>23</v>
      </c>
    </row>
    <row r="35" spans="1:9" ht="15">
      <c r="A35" s="6" t="s">
        <v>44</v>
      </c>
      <c r="B35" s="7">
        <v>2.5</v>
      </c>
      <c r="C35" s="7">
        <v>5.7</v>
      </c>
      <c r="D35" s="7">
        <v>7.7</v>
      </c>
      <c r="E35" s="7">
        <v>17.7</v>
      </c>
      <c r="F35" s="7">
        <v>3.9</v>
      </c>
      <c r="G35" s="7">
        <v>5.9</v>
      </c>
      <c r="H35" s="7">
        <v>4.5</v>
      </c>
      <c r="I35" s="7">
        <v>8.1</v>
      </c>
    </row>
    <row r="37" spans="1:9" ht="15">
      <c r="A37" s="2" t="s">
        <v>45</v>
      </c>
    </row>
    <row r="38" spans="1:9" ht="15">
      <c r="A38" s="2" t="s">
        <v>23</v>
      </c>
      <c r="B38" s="1" t="s">
        <v>46</v>
      </c>
    </row>
    <row r="39" spans="1:9" ht="15">
      <c r="A39" s="2" t="s">
        <v>47</v>
      </c>
    </row>
    <row r="40" spans="1:9" ht="15">
      <c r="A40" s="2" t="s">
        <v>24</v>
      </c>
      <c r="B40" s="1" t="s">
        <v>48</v>
      </c>
    </row>
  </sheetData>
  <mergeCells count="4">
    <mergeCell ref="H10:I10"/>
    <mergeCell ref="B10:C10"/>
    <mergeCell ref="D10:E10"/>
    <mergeCell ref="F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F5" sqref="F5"/>
    </sheetView>
  </sheetViews>
  <sheetFormatPr defaultRowHeight="11.45" customHeight="1"/>
  <cols>
    <col min="1" max="1" width="29.85546875" customWidth="1"/>
    <col min="2" max="9" width="10" customWidth="1"/>
  </cols>
  <sheetData>
    <row r="1" spans="1:9" ht="15">
      <c r="A1" s="1" t="s">
        <v>66</v>
      </c>
    </row>
    <row r="2" spans="1:9" ht="15">
      <c r="A2" s="1" t="s">
        <v>0</v>
      </c>
      <c r="B2" s="2" t="s">
        <v>67</v>
      </c>
    </row>
    <row r="3" spans="1:9" ht="15">
      <c r="A3" s="1" t="s">
        <v>1</v>
      </c>
      <c r="B3" s="1" t="s">
        <v>2</v>
      </c>
    </row>
    <row r="4" spans="1:9" ht="15"/>
    <row r="5" spans="1:9" ht="15">
      <c r="A5" s="2" t="s">
        <v>3</v>
      </c>
      <c r="C5" s="1" t="s">
        <v>4</v>
      </c>
    </row>
    <row r="6" spans="1:9" ht="15">
      <c r="A6" s="2" t="s">
        <v>5</v>
      </c>
      <c r="C6" s="1" t="s">
        <v>6</v>
      </c>
    </row>
    <row r="7" spans="1:9" ht="15">
      <c r="A7" s="2" t="s">
        <v>7</v>
      </c>
      <c r="C7" s="1" t="s">
        <v>8</v>
      </c>
    </row>
    <row r="8" spans="1:9" ht="15">
      <c r="A8" s="2" t="s">
        <v>9</v>
      </c>
      <c r="C8" s="1" t="s">
        <v>49</v>
      </c>
    </row>
    <row r="9" spans="1:9" ht="15"/>
    <row r="10" spans="1:9" ht="15">
      <c r="A10" s="13" t="s">
        <v>11</v>
      </c>
      <c r="B10" s="15" t="s">
        <v>12</v>
      </c>
      <c r="C10" s="15" t="s">
        <v>12</v>
      </c>
      <c r="D10" s="15" t="s">
        <v>14</v>
      </c>
      <c r="E10" s="15" t="s">
        <v>14</v>
      </c>
      <c r="F10" s="15" t="s">
        <v>15</v>
      </c>
      <c r="G10" s="15" t="s">
        <v>15</v>
      </c>
      <c r="H10" s="15" t="s">
        <v>65</v>
      </c>
      <c r="I10" s="15" t="s">
        <v>65</v>
      </c>
    </row>
    <row r="11" spans="1:9" ht="15">
      <c r="A11" s="13" t="s">
        <v>16</v>
      </c>
      <c r="B11" s="3" t="s">
        <v>17</v>
      </c>
      <c r="C11" s="3" t="s">
        <v>18</v>
      </c>
      <c r="D11" s="3" t="s">
        <v>17</v>
      </c>
      <c r="E11" s="3" t="s">
        <v>18</v>
      </c>
      <c r="F11" s="3" t="s">
        <v>17</v>
      </c>
      <c r="G11" s="3" t="s">
        <v>18</v>
      </c>
      <c r="H11" s="3" t="s">
        <v>17</v>
      </c>
      <c r="I11" s="3" t="s">
        <v>18</v>
      </c>
    </row>
    <row r="12" spans="1:9" ht="15">
      <c r="A12" s="4" t="s">
        <v>19</v>
      </c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  <c r="I12" s="5" t="s">
        <v>13</v>
      </c>
    </row>
    <row r="13" spans="1:9" ht="15">
      <c r="A13" s="6" t="s">
        <v>20</v>
      </c>
      <c r="B13" s="7">
        <v>275.8</v>
      </c>
      <c r="C13" s="7">
        <v>168.6</v>
      </c>
      <c r="D13" s="7">
        <v>3135.5</v>
      </c>
      <c r="E13" s="7">
        <v>2480.9</v>
      </c>
      <c r="F13" s="9">
        <v>1058</v>
      </c>
      <c r="G13" s="7">
        <v>1380.6</v>
      </c>
      <c r="H13" s="9">
        <v>1134</v>
      </c>
      <c r="I13" s="7">
        <v>1484.1</v>
      </c>
    </row>
    <row r="14" spans="1:9" ht="15">
      <c r="A14" s="6" t="s">
        <v>21</v>
      </c>
      <c r="B14" s="12">
        <v>22.4</v>
      </c>
      <c r="C14" s="12">
        <v>13.2</v>
      </c>
      <c r="D14" s="12">
        <v>265.89999999999998</v>
      </c>
      <c r="E14" s="12">
        <v>206.3</v>
      </c>
      <c r="F14" s="12">
        <v>205.6</v>
      </c>
      <c r="G14" s="12">
        <v>205.5</v>
      </c>
      <c r="H14" s="10">
        <v>238</v>
      </c>
      <c r="I14" s="12">
        <v>239.6</v>
      </c>
    </row>
    <row r="15" spans="1:9" ht="15">
      <c r="A15" s="6" t="s">
        <v>22</v>
      </c>
      <c r="B15" s="8" t="s">
        <v>23</v>
      </c>
      <c r="C15" s="8" t="s">
        <v>23</v>
      </c>
      <c r="D15" s="7">
        <v>9.6</v>
      </c>
      <c r="E15" s="7">
        <v>7.9</v>
      </c>
      <c r="F15" s="7">
        <v>3.9</v>
      </c>
      <c r="G15" s="7">
        <v>3.4</v>
      </c>
      <c r="H15" s="7">
        <v>3.9</v>
      </c>
      <c r="I15" s="7">
        <v>3.7</v>
      </c>
    </row>
    <row r="16" spans="1:9" ht="15">
      <c r="A16" s="6" t="s">
        <v>25</v>
      </c>
      <c r="B16" s="12">
        <v>32.700000000000003</v>
      </c>
      <c r="C16" s="12">
        <v>11.1</v>
      </c>
      <c r="D16" s="12">
        <v>367.3</v>
      </c>
      <c r="E16" s="12">
        <v>256.10000000000002</v>
      </c>
      <c r="F16" s="12">
        <v>114.2</v>
      </c>
      <c r="G16" s="12">
        <v>136.9</v>
      </c>
      <c r="H16" s="12">
        <v>118.3</v>
      </c>
      <c r="I16" s="12">
        <v>145.4</v>
      </c>
    </row>
    <row r="17" spans="1:9" ht="15">
      <c r="A17" s="6" t="s">
        <v>26</v>
      </c>
      <c r="B17" s="8" t="s">
        <v>23</v>
      </c>
      <c r="C17" s="8" t="s">
        <v>23</v>
      </c>
      <c r="D17" s="7">
        <v>20.399999999999999</v>
      </c>
      <c r="E17" s="7">
        <v>18.399999999999999</v>
      </c>
      <c r="F17" s="7">
        <v>7.4</v>
      </c>
      <c r="G17" s="7">
        <v>13.6</v>
      </c>
      <c r="H17" s="7">
        <v>7.4</v>
      </c>
      <c r="I17" s="7">
        <v>13.7</v>
      </c>
    </row>
    <row r="18" spans="1:9" ht="15">
      <c r="A18" s="6" t="s">
        <v>27</v>
      </c>
      <c r="B18" s="11" t="s">
        <v>23</v>
      </c>
      <c r="C18" s="11" t="s">
        <v>23</v>
      </c>
      <c r="D18" s="12">
        <v>20.2</v>
      </c>
      <c r="E18" s="12">
        <v>19.5</v>
      </c>
      <c r="F18" s="12">
        <v>9.3000000000000007</v>
      </c>
      <c r="G18" s="12">
        <v>16.100000000000001</v>
      </c>
      <c r="H18" s="12">
        <v>9.4</v>
      </c>
      <c r="I18" s="12">
        <v>17.5</v>
      </c>
    </row>
    <row r="19" spans="1:9" ht="15">
      <c r="A19" s="6" t="s">
        <v>28</v>
      </c>
      <c r="B19" s="7">
        <v>34.5</v>
      </c>
      <c r="C19" s="9">
        <v>5</v>
      </c>
      <c r="D19" s="9">
        <v>252</v>
      </c>
      <c r="E19" s="9">
        <v>83</v>
      </c>
      <c r="F19" s="7">
        <v>80.900000000000006</v>
      </c>
      <c r="G19" s="7">
        <v>57.5</v>
      </c>
      <c r="H19" s="7">
        <v>83.9</v>
      </c>
      <c r="I19" s="7">
        <v>60.6</v>
      </c>
    </row>
    <row r="20" spans="1:9" ht="15">
      <c r="A20" s="6" t="s">
        <v>29</v>
      </c>
      <c r="B20" s="12">
        <v>63.7</v>
      </c>
      <c r="C20" s="12">
        <v>31.6</v>
      </c>
      <c r="D20" s="12">
        <v>591.4</v>
      </c>
      <c r="E20" s="12">
        <v>456.2</v>
      </c>
      <c r="F20" s="12">
        <v>157.80000000000001</v>
      </c>
      <c r="G20" s="12">
        <v>213.6</v>
      </c>
      <c r="H20" s="12">
        <v>170.7</v>
      </c>
      <c r="I20" s="12">
        <v>227.9</v>
      </c>
    </row>
    <row r="21" spans="1:9" ht="15">
      <c r="A21" s="6" t="s">
        <v>30</v>
      </c>
      <c r="B21" s="7">
        <v>8.6</v>
      </c>
      <c r="C21" s="7">
        <v>4.5</v>
      </c>
      <c r="D21" s="7">
        <v>146.69999999999999</v>
      </c>
      <c r="E21" s="7">
        <v>128.69999999999999</v>
      </c>
      <c r="F21" s="7">
        <v>59.1</v>
      </c>
      <c r="G21" s="7">
        <v>68.2</v>
      </c>
      <c r="H21" s="7">
        <v>61.7</v>
      </c>
      <c r="I21" s="7">
        <v>71.2</v>
      </c>
    </row>
    <row r="22" spans="1:9" ht="15">
      <c r="A22" s="6" t="s">
        <v>31</v>
      </c>
      <c r="B22" s="10">
        <v>41</v>
      </c>
      <c r="C22" s="12">
        <v>54.6</v>
      </c>
      <c r="D22" s="12">
        <v>217.6</v>
      </c>
      <c r="E22" s="12">
        <v>226.7</v>
      </c>
      <c r="F22" s="12">
        <v>56.6</v>
      </c>
      <c r="G22" s="12">
        <v>88.1</v>
      </c>
      <c r="H22" s="12">
        <v>61.8</v>
      </c>
      <c r="I22" s="12">
        <v>95.1</v>
      </c>
    </row>
    <row r="23" spans="1:9" ht="15">
      <c r="A23" s="6" t="s">
        <v>32</v>
      </c>
      <c r="B23" s="7">
        <v>4.7</v>
      </c>
      <c r="C23" s="7">
        <v>3.7</v>
      </c>
      <c r="D23" s="9">
        <v>70</v>
      </c>
      <c r="E23" s="7">
        <v>81.2</v>
      </c>
      <c r="F23" s="7">
        <v>12.2</v>
      </c>
      <c r="G23" s="7">
        <v>21.8</v>
      </c>
      <c r="H23" s="7">
        <v>12.9</v>
      </c>
      <c r="I23" s="7">
        <v>22.4</v>
      </c>
    </row>
    <row r="24" spans="1:9" ht="15">
      <c r="A24" s="6" t="s">
        <v>33</v>
      </c>
      <c r="B24" s="10">
        <v>5</v>
      </c>
      <c r="C24" s="11" t="s">
        <v>23</v>
      </c>
      <c r="D24" s="12">
        <v>89.6</v>
      </c>
      <c r="E24" s="12">
        <v>46.1</v>
      </c>
      <c r="F24" s="12">
        <v>19.600000000000001</v>
      </c>
      <c r="G24" s="12">
        <v>25.5</v>
      </c>
      <c r="H24" s="10">
        <v>20</v>
      </c>
      <c r="I24" s="12">
        <v>26.5</v>
      </c>
    </row>
    <row r="25" spans="1:9" ht="15">
      <c r="A25" s="6" t="s">
        <v>34</v>
      </c>
      <c r="B25" s="8" t="s">
        <v>23</v>
      </c>
      <c r="C25" s="8" t="s">
        <v>23</v>
      </c>
      <c r="D25" s="7">
        <v>6.1</v>
      </c>
      <c r="E25" s="7">
        <v>8.1</v>
      </c>
      <c r="F25" s="7">
        <v>2.1</v>
      </c>
      <c r="G25" s="9">
        <v>2</v>
      </c>
      <c r="H25" s="7">
        <v>2.1</v>
      </c>
      <c r="I25" s="7">
        <v>2.7</v>
      </c>
    </row>
    <row r="26" spans="1:9" ht="15">
      <c r="A26" s="6" t="s">
        <v>35</v>
      </c>
      <c r="B26" s="12">
        <v>10.3</v>
      </c>
      <c r="C26" s="10">
        <v>8</v>
      </c>
      <c r="D26" s="12">
        <v>175.9</v>
      </c>
      <c r="E26" s="12">
        <v>180.8</v>
      </c>
      <c r="F26" s="12">
        <v>44.1</v>
      </c>
      <c r="G26" s="10">
        <v>65</v>
      </c>
      <c r="H26" s="12">
        <v>47.9</v>
      </c>
      <c r="I26" s="10">
        <v>70</v>
      </c>
    </row>
    <row r="27" spans="1:9" ht="15">
      <c r="A27" s="6" t="s">
        <v>36</v>
      </c>
      <c r="B27" s="7">
        <v>3.1</v>
      </c>
      <c r="C27" s="7">
        <v>2.6</v>
      </c>
      <c r="D27" s="9">
        <v>57</v>
      </c>
      <c r="E27" s="7">
        <v>56.1</v>
      </c>
      <c r="F27" s="7">
        <v>13.9</v>
      </c>
      <c r="G27" s="7">
        <v>30.4</v>
      </c>
      <c r="H27" s="9">
        <v>15</v>
      </c>
      <c r="I27" s="7">
        <v>32.6</v>
      </c>
    </row>
    <row r="28" spans="1:9" ht="15">
      <c r="A28" s="6" t="s">
        <v>37</v>
      </c>
      <c r="B28" s="12">
        <v>13.1</v>
      </c>
      <c r="C28" s="12">
        <v>6.7</v>
      </c>
      <c r="D28" s="12">
        <v>275.3</v>
      </c>
      <c r="E28" s="12">
        <v>226.6</v>
      </c>
      <c r="F28" s="12">
        <v>87.1</v>
      </c>
      <c r="G28" s="12">
        <v>134.9</v>
      </c>
      <c r="H28" s="12">
        <v>88.6</v>
      </c>
      <c r="I28" s="12">
        <v>140.4</v>
      </c>
    </row>
    <row r="29" spans="1:9" ht="15">
      <c r="A29" s="6" t="s">
        <v>38</v>
      </c>
      <c r="B29" s="7">
        <v>6.5</v>
      </c>
      <c r="C29" s="7">
        <v>5.2</v>
      </c>
      <c r="D29" s="7">
        <v>244.8</v>
      </c>
      <c r="E29" s="7">
        <v>180.5</v>
      </c>
      <c r="F29" s="7">
        <v>75.7</v>
      </c>
      <c r="G29" s="9">
        <v>153</v>
      </c>
      <c r="H29" s="7">
        <v>77.400000000000006</v>
      </c>
      <c r="I29" s="7">
        <v>158.30000000000001</v>
      </c>
    </row>
    <row r="30" spans="1:9" ht="15">
      <c r="A30" s="6" t="s">
        <v>39</v>
      </c>
      <c r="B30" s="12">
        <v>7.7</v>
      </c>
      <c r="C30" s="12">
        <v>8.6999999999999993</v>
      </c>
      <c r="D30" s="12">
        <v>169.5</v>
      </c>
      <c r="E30" s="12">
        <v>178.3</v>
      </c>
      <c r="F30" s="12">
        <v>54.5</v>
      </c>
      <c r="G30" s="12">
        <v>93.7</v>
      </c>
      <c r="H30" s="12">
        <v>57.2</v>
      </c>
      <c r="I30" s="12">
        <v>100.5</v>
      </c>
    </row>
    <row r="31" spans="1:9" ht="15">
      <c r="A31" s="6" t="s">
        <v>40</v>
      </c>
      <c r="B31" s="7">
        <v>4.8</v>
      </c>
      <c r="C31" s="7">
        <v>7.3</v>
      </c>
      <c r="D31" s="7">
        <v>38.200000000000003</v>
      </c>
      <c r="E31" s="7">
        <v>39.299999999999997</v>
      </c>
      <c r="F31" s="9">
        <v>10</v>
      </c>
      <c r="G31" s="7">
        <v>12.6</v>
      </c>
      <c r="H31" s="7">
        <v>10.9</v>
      </c>
      <c r="I31" s="7">
        <v>13.2</v>
      </c>
    </row>
    <row r="32" spans="1:9" ht="15">
      <c r="A32" s="6" t="s">
        <v>41</v>
      </c>
      <c r="B32" s="12">
        <v>11.1</v>
      </c>
      <c r="C32" s="12">
        <v>3.3</v>
      </c>
      <c r="D32" s="12">
        <v>58.4</v>
      </c>
      <c r="E32" s="10">
        <v>59</v>
      </c>
      <c r="F32" s="12">
        <v>16.899999999999999</v>
      </c>
      <c r="G32" s="12">
        <v>26.7</v>
      </c>
      <c r="H32" s="12">
        <v>18.8</v>
      </c>
      <c r="I32" s="12">
        <v>28.7</v>
      </c>
    </row>
    <row r="33" spans="1:9" ht="15">
      <c r="A33" s="6" t="s">
        <v>42</v>
      </c>
      <c r="B33" s="7">
        <v>4.0999999999999996</v>
      </c>
      <c r="C33" s="8" t="s">
        <v>23</v>
      </c>
      <c r="D33" s="7">
        <v>58.1</v>
      </c>
      <c r="E33" s="7">
        <v>16.3</v>
      </c>
      <c r="F33" s="7">
        <v>26.6</v>
      </c>
      <c r="G33" s="7">
        <v>9.6</v>
      </c>
      <c r="H33" s="7">
        <v>27.6</v>
      </c>
      <c r="I33" s="7">
        <v>11.5</v>
      </c>
    </row>
    <row r="34" spans="1:9" ht="15">
      <c r="A34" s="6" t="s">
        <v>43</v>
      </c>
      <c r="B34" s="11" t="s">
        <v>23</v>
      </c>
      <c r="C34" s="11" t="s">
        <v>23</v>
      </c>
      <c r="D34" s="11" t="s">
        <v>23</v>
      </c>
      <c r="E34" s="12">
        <v>2.5</v>
      </c>
      <c r="F34" s="11" t="s">
        <v>23</v>
      </c>
      <c r="G34" s="11" t="s">
        <v>23</v>
      </c>
      <c r="H34" s="11" t="s">
        <v>23</v>
      </c>
      <c r="I34" s="11" t="s">
        <v>23</v>
      </c>
    </row>
    <row r="35" spans="1:9" ht="15">
      <c r="A35" s="6" t="s">
        <v>44</v>
      </c>
      <c r="B35" s="8" t="s">
        <v>23</v>
      </c>
      <c r="C35" s="8" t="s">
        <v>23</v>
      </c>
      <c r="D35" s="8" t="s">
        <v>23</v>
      </c>
      <c r="E35" s="7">
        <v>3.2</v>
      </c>
      <c r="F35" s="8" t="s">
        <v>23</v>
      </c>
      <c r="G35" s="7">
        <v>1.4</v>
      </c>
      <c r="H35" s="8" t="s">
        <v>23</v>
      </c>
      <c r="I35" s="7">
        <v>1.4</v>
      </c>
    </row>
    <row r="37" spans="1:9" ht="15">
      <c r="A37" s="2" t="s">
        <v>45</v>
      </c>
    </row>
    <row r="38" spans="1:9" ht="15">
      <c r="A38" s="2" t="s">
        <v>23</v>
      </c>
      <c r="B38" s="1" t="s">
        <v>46</v>
      </c>
    </row>
    <row r="39" spans="1:9" ht="15">
      <c r="A39" s="2" t="s">
        <v>47</v>
      </c>
    </row>
    <row r="40" spans="1:9" ht="15">
      <c r="A40" s="2" t="s">
        <v>51</v>
      </c>
      <c r="B40" s="1" t="s">
        <v>52</v>
      </c>
    </row>
    <row r="41" spans="1:9" ht="15">
      <c r="A41" s="2" t="s">
        <v>50</v>
      </c>
      <c r="B41" s="1" t="s">
        <v>53</v>
      </c>
    </row>
    <row r="42" spans="1:9" ht="15">
      <c r="A42" s="2" t="s">
        <v>24</v>
      </c>
      <c r="B42" s="1" t="s">
        <v>48</v>
      </c>
    </row>
  </sheetData>
  <mergeCells count="4">
    <mergeCell ref="H10:I10"/>
    <mergeCell ref="B10:C10"/>
    <mergeCell ref="D10:E10"/>
    <mergeCell ref="F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sqref="A1:XFD1048576"/>
    </sheetView>
  </sheetViews>
  <sheetFormatPr defaultRowHeight="11.45" customHeight="1"/>
  <cols>
    <col min="1" max="1" width="12" customWidth="1"/>
    <col min="2" max="2" width="18" customWidth="1"/>
    <col min="3" max="12" width="10" customWidth="1"/>
  </cols>
  <sheetData>
    <row r="1" spans="1:12" ht="15">
      <c r="A1" s="17" t="s">
        <v>80</v>
      </c>
    </row>
    <row r="2" spans="1:12" ht="15">
      <c r="A2" s="17" t="s">
        <v>0</v>
      </c>
      <c r="B2" s="18" t="s">
        <v>81</v>
      </c>
    </row>
    <row r="3" spans="1:12" ht="15">
      <c r="A3" s="17" t="s">
        <v>1</v>
      </c>
      <c r="B3" s="17" t="s">
        <v>54</v>
      </c>
    </row>
    <row r="4" spans="1:12" ht="15"/>
    <row r="5" spans="1:12" ht="15">
      <c r="A5" s="18" t="s">
        <v>3</v>
      </c>
      <c r="C5" s="17" t="s">
        <v>4</v>
      </c>
    </row>
    <row r="6" spans="1:12" ht="15">
      <c r="A6" s="18" t="s">
        <v>5</v>
      </c>
      <c r="C6" s="17" t="s">
        <v>6</v>
      </c>
    </row>
    <row r="7" spans="1:12" ht="15">
      <c r="A7" s="18" t="s">
        <v>7</v>
      </c>
      <c r="C7" s="17" t="s">
        <v>8</v>
      </c>
    </row>
    <row r="8" spans="1:12" ht="15">
      <c r="A8" s="18" t="s">
        <v>55</v>
      </c>
      <c r="C8" s="17" t="s">
        <v>8</v>
      </c>
    </row>
    <row r="9" spans="1:12" ht="15"/>
    <row r="10" spans="1:12" ht="15">
      <c r="A10" s="19" t="s">
        <v>11</v>
      </c>
      <c r="B10" s="19" t="s">
        <v>11</v>
      </c>
      <c r="C10" s="20" t="s">
        <v>12</v>
      </c>
      <c r="D10" s="20" t="s">
        <v>12</v>
      </c>
      <c r="E10" s="20" t="s">
        <v>14</v>
      </c>
      <c r="F10" s="20" t="s">
        <v>14</v>
      </c>
      <c r="G10" s="20" t="s">
        <v>15</v>
      </c>
      <c r="H10" s="20" t="s">
        <v>15</v>
      </c>
      <c r="I10" s="20" t="s">
        <v>68</v>
      </c>
      <c r="J10" s="20" t="s">
        <v>68</v>
      </c>
      <c r="K10" s="20" t="s">
        <v>69</v>
      </c>
      <c r="L10" s="20" t="s">
        <v>69</v>
      </c>
    </row>
    <row r="11" spans="1:12" ht="15">
      <c r="A11" s="19" t="s">
        <v>16</v>
      </c>
      <c r="B11" s="19" t="s">
        <v>16</v>
      </c>
      <c r="C11" s="29" t="s">
        <v>17</v>
      </c>
      <c r="D11" s="29" t="s">
        <v>18</v>
      </c>
      <c r="E11" s="29" t="s">
        <v>17</v>
      </c>
      <c r="F11" s="29" t="s">
        <v>18</v>
      </c>
      <c r="G11" s="29" t="s">
        <v>17</v>
      </c>
      <c r="H11" s="29" t="s">
        <v>18</v>
      </c>
      <c r="I11" s="29" t="s">
        <v>17</v>
      </c>
      <c r="J11" s="29" t="s">
        <v>18</v>
      </c>
      <c r="K11" s="29" t="s">
        <v>17</v>
      </c>
      <c r="L11" s="29" t="s">
        <v>18</v>
      </c>
    </row>
    <row r="12" spans="1:12" ht="15">
      <c r="A12" s="21" t="s">
        <v>56</v>
      </c>
      <c r="B12" s="21" t="s">
        <v>57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  <c r="I12" s="5" t="s">
        <v>13</v>
      </c>
      <c r="J12" s="5" t="s">
        <v>13</v>
      </c>
      <c r="K12" s="5" t="s">
        <v>13</v>
      </c>
      <c r="L12" s="5" t="s">
        <v>13</v>
      </c>
    </row>
    <row r="13" spans="1:12" ht="15">
      <c r="A13" s="22" t="s">
        <v>49</v>
      </c>
      <c r="B13" s="22" t="s">
        <v>58</v>
      </c>
      <c r="C13" s="23">
        <v>1210.5</v>
      </c>
      <c r="D13" s="23">
        <v>1048.9000000000001</v>
      </c>
      <c r="E13" s="23">
        <v>4091.1</v>
      </c>
      <c r="F13" s="23">
        <v>3324.8</v>
      </c>
      <c r="G13" s="23">
        <v>2044.3</v>
      </c>
      <c r="H13" s="25">
        <v>2266</v>
      </c>
      <c r="I13" s="23">
        <v>545.70000000000005</v>
      </c>
      <c r="J13" s="23">
        <v>651.1</v>
      </c>
      <c r="K13" s="23">
        <v>540.9</v>
      </c>
      <c r="L13" s="23">
        <v>539.4</v>
      </c>
    </row>
    <row r="14" spans="1:12" ht="15">
      <c r="A14" s="22" t="s">
        <v>49</v>
      </c>
      <c r="B14" s="22" t="s">
        <v>59</v>
      </c>
      <c r="C14" s="26">
        <v>275.8</v>
      </c>
      <c r="D14" s="26">
        <v>168.6</v>
      </c>
      <c r="E14" s="26">
        <v>3135.5</v>
      </c>
      <c r="F14" s="26">
        <v>2480.9</v>
      </c>
      <c r="G14" s="28">
        <v>1058</v>
      </c>
      <c r="H14" s="26">
        <v>1380.6</v>
      </c>
      <c r="I14" s="26">
        <v>54.4</v>
      </c>
      <c r="J14" s="26">
        <v>91.6</v>
      </c>
      <c r="K14" s="26">
        <v>21.7</v>
      </c>
      <c r="L14" s="26">
        <v>11.9</v>
      </c>
    </row>
    <row r="15" spans="1:12" ht="15">
      <c r="A15" s="22" t="s">
        <v>49</v>
      </c>
      <c r="B15" s="22" t="s">
        <v>60</v>
      </c>
      <c r="C15" s="23">
        <v>95.4</v>
      </c>
      <c r="D15" s="23">
        <v>77.099999999999994</v>
      </c>
      <c r="E15" s="23">
        <v>327.9</v>
      </c>
      <c r="F15" s="23">
        <v>372.6</v>
      </c>
      <c r="G15" s="23">
        <v>60.8</v>
      </c>
      <c r="H15" s="23">
        <v>129.19999999999999</v>
      </c>
      <c r="I15" s="24" t="s">
        <v>23</v>
      </c>
      <c r="J15" s="23">
        <v>9.1</v>
      </c>
      <c r="K15" s="24" t="s">
        <v>23</v>
      </c>
      <c r="L15" s="24" t="s">
        <v>23</v>
      </c>
    </row>
    <row r="16" spans="1:12" ht="15">
      <c r="A16" s="22" t="s">
        <v>10</v>
      </c>
      <c r="B16" s="22" t="s">
        <v>58</v>
      </c>
      <c r="C16" s="26">
        <v>1231.0999999999999</v>
      </c>
      <c r="D16" s="26">
        <v>1166.9000000000001</v>
      </c>
      <c r="E16" s="26">
        <v>3056.4</v>
      </c>
      <c r="F16" s="26">
        <v>3414.7</v>
      </c>
      <c r="G16" s="26">
        <v>1792.7</v>
      </c>
      <c r="H16" s="26">
        <v>1893.9</v>
      </c>
      <c r="I16" s="28">
        <v>500</v>
      </c>
      <c r="J16" s="26">
        <v>535.29999999999995</v>
      </c>
      <c r="K16" s="26">
        <v>370.7</v>
      </c>
      <c r="L16" s="26">
        <v>524.79999999999995</v>
      </c>
    </row>
    <row r="17" spans="1:12" ht="15">
      <c r="A17" s="22" t="s">
        <v>10</v>
      </c>
      <c r="B17" s="22" t="s">
        <v>59</v>
      </c>
      <c r="C17" s="23">
        <v>470.9</v>
      </c>
      <c r="D17" s="23">
        <v>519.79999999999995</v>
      </c>
      <c r="E17" s="23">
        <v>2582.1999999999998</v>
      </c>
      <c r="F17" s="23">
        <v>2937.2</v>
      </c>
      <c r="G17" s="23">
        <v>1338.3</v>
      </c>
      <c r="H17" s="25">
        <v>1536</v>
      </c>
      <c r="I17" s="23">
        <v>85.6</v>
      </c>
      <c r="J17" s="23">
        <v>147.5</v>
      </c>
      <c r="K17" s="23">
        <v>22.3</v>
      </c>
      <c r="L17" s="23">
        <v>56.5</v>
      </c>
    </row>
    <row r="18" spans="1:12" ht="15">
      <c r="A18" s="22" t="s">
        <v>10</v>
      </c>
      <c r="B18" s="22" t="s">
        <v>60</v>
      </c>
      <c r="C18" s="26">
        <v>157.19999999999999</v>
      </c>
      <c r="D18" s="26">
        <v>144.4</v>
      </c>
      <c r="E18" s="26">
        <v>179.5</v>
      </c>
      <c r="F18" s="26">
        <v>181.2</v>
      </c>
      <c r="G18" s="26">
        <v>70.599999999999994</v>
      </c>
      <c r="H18" s="26">
        <v>85.3</v>
      </c>
      <c r="I18" s="27" t="s">
        <v>23</v>
      </c>
      <c r="J18" s="26">
        <v>6.4</v>
      </c>
      <c r="K18" s="27" t="s">
        <v>23</v>
      </c>
      <c r="L18" s="27" t="s">
        <v>23</v>
      </c>
    </row>
    <row r="20" spans="1:12" ht="15">
      <c r="A20" s="18" t="s">
        <v>45</v>
      </c>
    </row>
    <row r="21" spans="1:12" ht="15">
      <c r="A21" s="18" t="s">
        <v>23</v>
      </c>
      <c r="B21" s="17" t="s">
        <v>46</v>
      </c>
    </row>
    <row r="22" spans="1:12" ht="15">
      <c r="A22" s="18" t="s">
        <v>47</v>
      </c>
    </row>
    <row r="23" spans="1:12" ht="15">
      <c r="A23" s="18" t="s">
        <v>51</v>
      </c>
      <c r="B23" s="17" t="s">
        <v>52</v>
      </c>
    </row>
    <row r="24" spans="1:12" ht="15">
      <c r="A24" s="18" t="s">
        <v>50</v>
      </c>
      <c r="B24" s="17" t="s">
        <v>53</v>
      </c>
    </row>
    <row r="25" spans="1:12" ht="15">
      <c r="A25" s="18" t="s">
        <v>24</v>
      </c>
      <c r="B25" s="17" t="s">
        <v>48</v>
      </c>
    </row>
  </sheetData>
  <mergeCells count="7">
    <mergeCell ref="A11:B11"/>
    <mergeCell ref="A10:B10"/>
    <mergeCell ref="C10:D10"/>
    <mergeCell ref="E10:F10"/>
    <mergeCell ref="G10:H10"/>
    <mergeCell ref="I10:J10"/>
    <mergeCell ref="K10:L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5"/>
  <sheetViews>
    <sheetView topLeftCell="A4" workbookViewId="0">
      <selection activeCell="A4" sqref="A1:XFD1048576"/>
    </sheetView>
  </sheetViews>
  <sheetFormatPr defaultRowHeight="11.45" customHeight="1"/>
  <cols>
    <col min="1" max="1" width="12" customWidth="1"/>
    <col min="2" max="2" width="18" customWidth="1"/>
    <col min="3" max="12" width="10" customWidth="1"/>
  </cols>
  <sheetData>
    <row r="1" spans="1:12" ht="15">
      <c r="A1" s="17" t="s">
        <v>80</v>
      </c>
    </row>
    <row r="2" spans="1:12" ht="15">
      <c r="A2" s="17" t="s">
        <v>0</v>
      </c>
      <c r="B2" s="18" t="s">
        <v>81</v>
      </c>
    </row>
    <row r="3" spans="1:12" ht="15">
      <c r="A3" s="17" t="s">
        <v>1</v>
      </c>
      <c r="B3" s="17" t="s">
        <v>54</v>
      </c>
    </row>
    <row r="4" spans="1:12" ht="15"/>
    <row r="5" spans="1:12" ht="15">
      <c r="A5" s="18" t="s">
        <v>3</v>
      </c>
      <c r="C5" s="17" t="s">
        <v>4</v>
      </c>
    </row>
    <row r="6" spans="1:12" ht="15">
      <c r="A6" s="18" t="s">
        <v>5</v>
      </c>
      <c r="C6" s="17" t="s">
        <v>6</v>
      </c>
    </row>
    <row r="7" spans="1:12" ht="15">
      <c r="A7" s="18" t="s">
        <v>7</v>
      </c>
      <c r="C7" s="17" t="s">
        <v>8</v>
      </c>
    </row>
    <row r="8" spans="1:12" ht="15">
      <c r="A8" s="18" t="s">
        <v>55</v>
      </c>
      <c r="C8" s="17" t="s">
        <v>8</v>
      </c>
    </row>
    <row r="9" spans="1:12" ht="15"/>
    <row r="10" spans="1:12" ht="15">
      <c r="A10" s="19" t="s">
        <v>11</v>
      </c>
      <c r="B10" s="19" t="s">
        <v>11</v>
      </c>
      <c r="C10" s="20" t="s">
        <v>12</v>
      </c>
      <c r="D10" s="20" t="s">
        <v>12</v>
      </c>
      <c r="E10" s="20" t="s">
        <v>14</v>
      </c>
      <c r="F10" s="20" t="s">
        <v>14</v>
      </c>
      <c r="G10" s="20" t="s">
        <v>15</v>
      </c>
      <c r="H10" s="20" t="s">
        <v>15</v>
      </c>
      <c r="I10" s="20" t="s">
        <v>68</v>
      </c>
      <c r="J10" s="20" t="s">
        <v>68</v>
      </c>
      <c r="K10" s="20" t="s">
        <v>69</v>
      </c>
      <c r="L10" s="20" t="s">
        <v>69</v>
      </c>
    </row>
    <row r="11" spans="1:12" ht="15">
      <c r="A11" s="19" t="s">
        <v>16</v>
      </c>
      <c r="B11" s="19" t="s">
        <v>16</v>
      </c>
      <c r="C11" s="29" t="s">
        <v>17</v>
      </c>
      <c r="D11" s="29" t="s">
        <v>18</v>
      </c>
      <c r="E11" s="29" t="s">
        <v>17</v>
      </c>
      <c r="F11" s="29" t="s">
        <v>18</v>
      </c>
      <c r="G11" s="29" t="s">
        <v>17</v>
      </c>
      <c r="H11" s="29" t="s">
        <v>18</v>
      </c>
      <c r="I11" s="29" t="s">
        <v>17</v>
      </c>
      <c r="J11" s="29" t="s">
        <v>18</v>
      </c>
      <c r="K11" s="29" t="s">
        <v>17</v>
      </c>
      <c r="L11" s="29" t="s">
        <v>18</v>
      </c>
    </row>
    <row r="12" spans="1:12" ht="15">
      <c r="A12" s="21" t="s">
        <v>56</v>
      </c>
      <c r="B12" s="21" t="s">
        <v>57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  <c r="I12" s="5" t="s">
        <v>13</v>
      </c>
      <c r="J12" s="5" t="s">
        <v>13</v>
      </c>
      <c r="K12" s="5" t="s">
        <v>13</v>
      </c>
      <c r="L12" s="5" t="s">
        <v>13</v>
      </c>
    </row>
    <row r="13" spans="1:12" ht="15">
      <c r="A13" s="22" t="s">
        <v>49</v>
      </c>
      <c r="B13" s="22" t="s">
        <v>58</v>
      </c>
      <c r="C13" s="23">
        <v>1210.5</v>
      </c>
      <c r="D13" s="23">
        <v>1048.9000000000001</v>
      </c>
      <c r="E13" s="23">
        <v>4091.1</v>
      </c>
      <c r="F13" s="23">
        <v>3324.8</v>
      </c>
      <c r="G13" s="23">
        <v>2044.3</v>
      </c>
      <c r="H13" s="25">
        <v>2266</v>
      </c>
      <c r="I13" s="23">
        <v>545.70000000000005</v>
      </c>
      <c r="J13" s="23">
        <v>651.1</v>
      </c>
      <c r="K13" s="23">
        <v>540.9</v>
      </c>
      <c r="L13" s="23">
        <v>539.4</v>
      </c>
    </row>
    <row r="14" spans="1:12" ht="15">
      <c r="A14" s="22" t="s">
        <v>49</v>
      </c>
      <c r="B14" s="22" t="s">
        <v>59</v>
      </c>
      <c r="C14" s="26">
        <v>275.8</v>
      </c>
      <c r="D14" s="26">
        <v>168.6</v>
      </c>
      <c r="E14" s="26">
        <v>3135.5</v>
      </c>
      <c r="F14" s="26">
        <v>2480.9</v>
      </c>
      <c r="G14" s="28">
        <v>1058</v>
      </c>
      <c r="H14" s="26">
        <v>1380.6</v>
      </c>
      <c r="I14" s="26">
        <v>54.4</v>
      </c>
      <c r="J14" s="26">
        <v>91.6</v>
      </c>
      <c r="K14" s="26">
        <v>21.7</v>
      </c>
      <c r="L14" s="26">
        <v>11.9</v>
      </c>
    </row>
    <row r="15" spans="1:12" ht="15">
      <c r="A15" s="22" t="s">
        <v>49</v>
      </c>
      <c r="B15" s="22" t="s">
        <v>60</v>
      </c>
      <c r="C15" s="23">
        <v>95.4</v>
      </c>
      <c r="D15" s="23">
        <v>77.099999999999994</v>
      </c>
      <c r="E15" s="23">
        <v>327.9</v>
      </c>
      <c r="F15" s="23">
        <v>372.6</v>
      </c>
      <c r="G15" s="23">
        <v>60.8</v>
      </c>
      <c r="H15" s="23">
        <v>129.19999999999999</v>
      </c>
      <c r="I15" s="24" t="s">
        <v>23</v>
      </c>
      <c r="J15" s="23">
        <v>9.1</v>
      </c>
      <c r="K15" s="24" t="s">
        <v>23</v>
      </c>
      <c r="L15" s="24" t="s">
        <v>23</v>
      </c>
    </row>
    <row r="16" spans="1:12" ht="15">
      <c r="A16" s="22" t="s">
        <v>10</v>
      </c>
      <c r="B16" s="22" t="s">
        <v>58</v>
      </c>
      <c r="C16" s="26">
        <v>1231.0999999999999</v>
      </c>
      <c r="D16" s="26">
        <v>1166.9000000000001</v>
      </c>
      <c r="E16" s="26">
        <v>3056.4</v>
      </c>
      <c r="F16" s="26">
        <v>3414.7</v>
      </c>
      <c r="G16" s="26">
        <v>1792.7</v>
      </c>
      <c r="H16" s="26">
        <v>1893.9</v>
      </c>
      <c r="I16" s="28">
        <v>500</v>
      </c>
      <c r="J16" s="26">
        <v>535.29999999999995</v>
      </c>
      <c r="K16" s="26">
        <v>370.7</v>
      </c>
      <c r="L16" s="26">
        <v>524.79999999999995</v>
      </c>
    </row>
    <row r="17" spans="1:12" ht="15">
      <c r="A17" s="22" t="s">
        <v>10</v>
      </c>
      <c r="B17" s="22" t="s">
        <v>59</v>
      </c>
      <c r="C17" s="23">
        <v>470.9</v>
      </c>
      <c r="D17" s="23">
        <v>519.79999999999995</v>
      </c>
      <c r="E17" s="23">
        <v>2582.1999999999998</v>
      </c>
      <c r="F17" s="23">
        <v>2937.2</v>
      </c>
      <c r="G17" s="23">
        <v>1338.3</v>
      </c>
      <c r="H17" s="25">
        <v>1536</v>
      </c>
      <c r="I17" s="23">
        <v>85.6</v>
      </c>
      <c r="J17" s="23">
        <v>147.5</v>
      </c>
      <c r="K17" s="23">
        <v>22.3</v>
      </c>
      <c r="L17" s="23">
        <v>56.5</v>
      </c>
    </row>
    <row r="18" spans="1:12" ht="15">
      <c r="A18" s="22" t="s">
        <v>10</v>
      </c>
      <c r="B18" s="22" t="s">
        <v>60</v>
      </c>
      <c r="C18" s="26">
        <v>157.19999999999999</v>
      </c>
      <c r="D18" s="26">
        <v>144.4</v>
      </c>
      <c r="E18" s="26">
        <v>179.5</v>
      </c>
      <c r="F18" s="26">
        <v>181.2</v>
      </c>
      <c r="G18" s="26">
        <v>70.599999999999994</v>
      </c>
      <c r="H18" s="26">
        <v>85.3</v>
      </c>
      <c r="I18" s="27" t="s">
        <v>23</v>
      </c>
      <c r="J18" s="26">
        <v>6.4</v>
      </c>
      <c r="K18" s="27" t="s">
        <v>23</v>
      </c>
      <c r="L18" s="27" t="s">
        <v>23</v>
      </c>
    </row>
    <row r="20" spans="1:12" ht="15">
      <c r="A20" s="18" t="s">
        <v>45</v>
      </c>
    </row>
    <row r="21" spans="1:12" ht="15">
      <c r="A21" s="18" t="s">
        <v>23</v>
      </c>
      <c r="B21" s="17" t="s">
        <v>46</v>
      </c>
    </row>
    <row r="22" spans="1:12" ht="15">
      <c r="A22" s="18" t="s">
        <v>47</v>
      </c>
    </row>
    <row r="23" spans="1:12" ht="15">
      <c r="A23" s="18" t="s">
        <v>51</v>
      </c>
      <c r="B23" s="17" t="s">
        <v>52</v>
      </c>
    </row>
    <row r="24" spans="1:12" ht="15">
      <c r="A24" s="18" t="s">
        <v>50</v>
      </c>
      <c r="B24" s="17" t="s">
        <v>53</v>
      </c>
    </row>
    <row r="25" spans="1:12" ht="15">
      <c r="A25" s="18" t="s">
        <v>24</v>
      </c>
      <c r="B25" s="17" t="s">
        <v>48</v>
      </c>
    </row>
  </sheetData>
  <mergeCells count="7">
    <mergeCell ref="A11:B11"/>
    <mergeCell ref="A10:B10"/>
    <mergeCell ref="C10:D10"/>
    <mergeCell ref="E10:F10"/>
    <mergeCell ref="G10:H10"/>
    <mergeCell ref="I10:J10"/>
    <mergeCell ref="K10:L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K30"/>
  <sheetViews>
    <sheetView tabSelected="1" topLeftCell="A10" workbookViewId="0">
      <selection activeCell="J13" sqref="J13"/>
    </sheetView>
  </sheetViews>
  <sheetFormatPr defaultRowHeight="15"/>
  <cols>
    <col min="10" max="10" width="10" customWidth="1"/>
    <col min="11" max="11" width="9.85546875" customWidth="1"/>
  </cols>
  <sheetData>
    <row r="3" spans="1:11">
      <c r="A3" t="s">
        <v>49</v>
      </c>
    </row>
    <row r="4" spans="1:11">
      <c r="B4" t="s">
        <v>61</v>
      </c>
      <c r="D4" t="s">
        <v>62</v>
      </c>
      <c r="F4" t="s">
        <v>74</v>
      </c>
      <c r="H4" t="s">
        <v>75</v>
      </c>
      <c r="J4" t="s">
        <v>76</v>
      </c>
    </row>
    <row r="5" spans="1:11">
      <c r="B5" t="s">
        <v>17</v>
      </c>
      <c r="C5" t="s">
        <v>18</v>
      </c>
      <c r="D5" t="s">
        <v>17</v>
      </c>
      <c r="E5" t="s">
        <v>18</v>
      </c>
      <c r="F5" t="s">
        <v>17</v>
      </c>
      <c r="G5" t="s">
        <v>18</v>
      </c>
      <c r="H5" t="s">
        <v>17</v>
      </c>
      <c r="I5" t="s">
        <v>18</v>
      </c>
      <c r="J5" t="s">
        <v>17</v>
      </c>
      <c r="K5" t="s">
        <v>18</v>
      </c>
    </row>
    <row r="6" spans="1:11">
      <c r="A6" t="s">
        <v>70</v>
      </c>
      <c r="B6" s="16">
        <f>SW_GR!C13*1000</f>
        <v>1210500</v>
      </c>
      <c r="C6" s="16">
        <f>SW_GR!D13*1000</f>
        <v>1048900</v>
      </c>
      <c r="D6" s="16">
        <f>SW_GR!E13*1000</f>
        <v>4091100</v>
      </c>
      <c r="E6" s="16">
        <f>SW_GR!F13*1000</f>
        <v>3324800</v>
      </c>
      <c r="F6" s="16">
        <f>SW_GR!G13*1000</f>
        <v>2044300</v>
      </c>
      <c r="G6" s="16">
        <f>SW_GR!H13*1000</f>
        <v>2266000</v>
      </c>
      <c r="H6" s="16">
        <f>(SW_GR!I13+SW_GR!K13)*1000</f>
        <v>1086600</v>
      </c>
      <c r="I6" s="16">
        <f>(SW_GR!J13+SW_GR!L13)*1000</f>
        <v>1190500</v>
      </c>
      <c r="J6" s="16">
        <f>B6+D6+F6</f>
        <v>7345900</v>
      </c>
      <c r="K6" s="16">
        <f>C6+E6+G6</f>
        <v>6639700</v>
      </c>
    </row>
    <row r="7" spans="1:11">
      <c r="A7" t="s">
        <v>71</v>
      </c>
      <c r="B7" s="16">
        <f>SW_GR!C14*1000</f>
        <v>275800</v>
      </c>
      <c r="C7" s="16">
        <f>SW_GR!D14*1000</f>
        <v>168600</v>
      </c>
      <c r="D7" s="16">
        <f>SW_GR!E14*1000</f>
        <v>3135500</v>
      </c>
      <c r="E7" s="16">
        <f>SW_GR!F14*1000</f>
        <v>2480900</v>
      </c>
      <c r="F7" s="16">
        <f>SW_GR!G14*1000</f>
        <v>1058000</v>
      </c>
      <c r="G7" s="16">
        <f>SW_GR!H14*1000</f>
        <v>1380600</v>
      </c>
      <c r="H7" s="16">
        <f>(SW_GR!I14+SW_GR!K14)*1000</f>
        <v>76100</v>
      </c>
      <c r="I7" s="16">
        <f>(SW_GR!J14+SW_GR!L14)*1000</f>
        <v>103500</v>
      </c>
      <c r="J7" s="16">
        <f t="shared" ref="J7:J8" si="0">B7+D7+F7</f>
        <v>4469300</v>
      </c>
      <c r="K7" s="16">
        <f t="shared" ref="K7:K8" si="1">C7+E7+G7</f>
        <v>4030100</v>
      </c>
    </row>
    <row r="8" spans="1:11">
      <c r="A8" t="s">
        <v>72</v>
      </c>
      <c r="B8" s="16">
        <f>SW_GR!C15*1000</f>
        <v>95400</v>
      </c>
      <c r="C8" s="16">
        <f>SW_GR!D15*1000</f>
        <v>77100</v>
      </c>
      <c r="D8" s="16">
        <f>SW_GR!E15*1000</f>
        <v>327900</v>
      </c>
      <c r="E8" s="16">
        <f>SW_GR!F15*1000</f>
        <v>372600</v>
      </c>
      <c r="F8" s="16">
        <f>SW_GR!G15*1000</f>
        <v>60800</v>
      </c>
      <c r="G8" s="16">
        <f>SW_GR!H15*1000</f>
        <v>129199.99999999999</v>
      </c>
      <c r="H8" s="16" t="e">
        <f>(SW_GR!I15+SW_GR!K15)*1000</f>
        <v>#VALUE!</v>
      </c>
      <c r="I8" s="16" t="e">
        <f>(SW_GR!J15+SW_GR!L15)*1000</f>
        <v>#VALUE!</v>
      </c>
      <c r="J8" s="16">
        <f t="shared" si="0"/>
        <v>484100</v>
      </c>
      <c r="K8" s="16">
        <f t="shared" si="1"/>
        <v>578900</v>
      </c>
    </row>
    <row r="9" spans="1:11">
      <c r="A9" t="s">
        <v>73</v>
      </c>
      <c r="B9" s="16">
        <f>SUM(B7:B8)</f>
        <v>371200</v>
      </c>
      <c r="C9" s="16">
        <f t="shared" ref="C9:K9" si="2">SUM(C7:C8)</f>
        <v>245700</v>
      </c>
      <c r="D9" s="16">
        <f t="shared" si="2"/>
        <v>3463400</v>
      </c>
      <c r="E9" s="16">
        <f t="shared" si="2"/>
        <v>2853500</v>
      </c>
      <c r="F9" s="16">
        <f t="shared" si="2"/>
        <v>1118800</v>
      </c>
      <c r="G9" s="16">
        <f t="shared" si="2"/>
        <v>1509800</v>
      </c>
      <c r="H9" s="16" t="e">
        <f t="shared" si="2"/>
        <v>#VALUE!</v>
      </c>
      <c r="I9" s="16" t="e">
        <f t="shared" si="2"/>
        <v>#VALUE!</v>
      </c>
      <c r="J9" s="16">
        <f t="shared" si="2"/>
        <v>4953400</v>
      </c>
      <c r="K9" s="16">
        <f t="shared" si="2"/>
        <v>4609000</v>
      </c>
    </row>
    <row r="11" spans="1:11">
      <c r="B11" t="s">
        <v>61</v>
      </c>
      <c r="D11" t="s">
        <v>62</v>
      </c>
      <c r="F11" t="s">
        <v>74</v>
      </c>
      <c r="H11" t="s">
        <v>75</v>
      </c>
      <c r="J11" t="s">
        <v>76</v>
      </c>
    </row>
    <row r="12" spans="1:11">
      <c r="B12" t="s">
        <v>17</v>
      </c>
      <c r="C12" t="s">
        <v>18</v>
      </c>
      <c r="D12" t="s">
        <v>17</v>
      </c>
      <c r="E12" t="s">
        <v>18</v>
      </c>
      <c r="F12" t="s">
        <v>17</v>
      </c>
      <c r="G12" t="s">
        <v>18</v>
      </c>
      <c r="H12" t="s">
        <v>17</v>
      </c>
      <c r="I12" t="s">
        <v>18</v>
      </c>
      <c r="J12" t="s">
        <v>17</v>
      </c>
      <c r="K12" t="s">
        <v>18</v>
      </c>
    </row>
    <row r="13" spans="1:11">
      <c r="A13" t="s">
        <v>77</v>
      </c>
      <c r="B13" s="14">
        <f>B9/B6</f>
        <v>0.30665014456836021</v>
      </c>
      <c r="C13" s="14">
        <f t="shared" ref="C13:K13" si="3">C9/C6</f>
        <v>0.23424539994279722</v>
      </c>
      <c r="D13" s="14">
        <f t="shared" si="3"/>
        <v>0.84656938231771406</v>
      </c>
      <c r="E13" s="14">
        <f t="shared" si="3"/>
        <v>0.85824711260827724</v>
      </c>
      <c r="F13" s="14">
        <f t="shared" si="3"/>
        <v>0.54727779680086097</v>
      </c>
      <c r="G13" s="14">
        <f t="shared" si="3"/>
        <v>0.66628420123565757</v>
      </c>
      <c r="H13" s="14" t="e">
        <f t="shared" si="3"/>
        <v>#VALUE!</v>
      </c>
      <c r="I13" s="14" t="e">
        <f t="shared" si="3"/>
        <v>#VALUE!</v>
      </c>
      <c r="J13" s="14">
        <f t="shared" si="3"/>
        <v>0.67430811745327324</v>
      </c>
      <c r="K13" s="14">
        <f t="shared" si="3"/>
        <v>0.69415786857839967</v>
      </c>
    </row>
    <row r="14" spans="1:11">
      <c r="A14" t="s">
        <v>78</v>
      </c>
      <c r="B14" s="14">
        <f>B7/B6</f>
        <v>0.22783973564642709</v>
      </c>
      <c r="C14" s="14">
        <f t="shared" ref="C14:K14" si="4">C7/C6</f>
        <v>0.16073982267137002</v>
      </c>
      <c r="D14" s="14">
        <f t="shared" si="4"/>
        <v>0.76641978929872157</v>
      </c>
      <c r="E14" s="14">
        <f t="shared" si="4"/>
        <v>0.7461802213666987</v>
      </c>
      <c r="F14" s="14">
        <f t="shared" si="4"/>
        <v>0.51753656508340262</v>
      </c>
      <c r="G14" s="14">
        <f t="shared" si="4"/>
        <v>0.60926743159752872</v>
      </c>
      <c r="H14" s="14">
        <f t="shared" si="4"/>
        <v>7.0034971470642374E-2</v>
      </c>
      <c r="I14" s="14">
        <f t="shared" si="4"/>
        <v>8.6938261234775299E-2</v>
      </c>
      <c r="J14" s="14">
        <f t="shared" si="4"/>
        <v>0.60840741093671302</v>
      </c>
      <c r="K14" s="14">
        <f t="shared" si="4"/>
        <v>0.60697019443649558</v>
      </c>
    </row>
    <row r="15" spans="1:11">
      <c r="A15" t="s">
        <v>79</v>
      </c>
      <c r="B15" s="14">
        <f>B8/B9</f>
        <v>0.25700431034482757</v>
      </c>
      <c r="C15" s="14">
        <f t="shared" ref="C15:K15" si="5">C8/C9</f>
        <v>0.31379731379731379</v>
      </c>
      <c r="D15" s="14">
        <f t="shared" si="5"/>
        <v>9.4675752151065426E-2</v>
      </c>
      <c r="E15" s="14">
        <f t="shared" si="5"/>
        <v>0.13057648501839847</v>
      </c>
      <c r="F15" s="14">
        <f t="shared" si="5"/>
        <v>5.4343939935645333E-2</v>
      </c>
      <c r="G15" s="14">
        <f t="shared" si="5"/>
        <v>8.557424824480063E-2</v>
      </c>
      <c r="H15" s="14" t="e">
        <f t="shared" si="5"/>
        <v>#VALUE!</v>
      </c>
      <c r="I15" s="14" t="e">
        <f t="shared" si="5"/>
        <v>#VALUE!</v>
      </c>
      <c r="J15" s="14">
        <f t="shared" si="5"/>
        <v>9.7730851536318483E-2</v>
      </c>
      <c r="K15" s="14">
        <f t="shared" si="5"/>
        <v>0.12560208288131916</v>
      </c>
    </row>
    <row r="18" spans="1:11">
      <c r="A18" t="s">
        <v>10</v>
      </c>
    </row>
    <row r="19" spans="1:11">
      <c r="B19" t="s">
        <v>61</v>
      </c>
      <c r="D19" t="s">
        <v>62</v>
      </c>
      <c r="F19" t="s">
        <v>74</v>
      </c>
      <c r="H19" t="s">
        <v>75</v>
      </c>
      <c r="J19" t="s">
        <v>76</v>
      </c>
    </row>
    <row r="20" spans="1:11">
      <c r="B20" t="s">
        <v>17</v>
      </c>
      <c r="C20" t="s">
        <v>18</v>
      </c>
      <c r="D20" t="s">
        <v>17</v>
      </c>
      <c r="E20" t="s">
        <v>18</v>
      </c>
      <c r="F20" t="s">
        <v>17</v>
      </c>
      <c r="G20" t="s">
        <v>18</v>
      </c>
      <c r="H20" t="s">
        <v>17</v>
      </c>
      <c r="I20" t="s">
        <v>18</v>
      </c>
      <c r="J20" t="s">
        <v>17</v>
      </c>
      <c r="K20" t="s">
        <v>18</v>
      </c>
    </row>
    <row r="21" spans="1:11">
      <c r="A21" t="s">
        <v>70</v>
      </c>
      <c r="B21" s="16">
        <f>SW_GR!C16*1000</f>
        <v>1231100</v>
      </c>
      <c r="C21" s="16">
        <f>SW_GR!D16*1000</f>
        <v>1166900</v>
      </c>
      <c r="D21" s="16">
        <f>SW_GR!E16*1000</f>
        <v>3056400</v>
      </c>
      <c r="E21" s="16">
        <f>SW_GR!F16*1000</f>
        <v>3414700</v>
      </c>
      <c r="F21" s="16">
        <f>SW_GR!G16*1000</f>
        <v>1792700</v>
      </c>
      <c r="G21" s="16">
        <f>SW_GR!H16*1000</f>
        <v>1893900</v>
      </c>
      <c r="H21" s="16">
        <f>(SW_GR!I16+SW_GR!K16)*1000</f>
        <v>870700</v>
      </c>
      <c r="I21" s="16">
        <f>(SW_GR!J16+SW_GR!L16)*1000</f>
        <v>1060100</v>
      </c>
      <c r="J21" s="16">
        <f>B21+D21+F21</f>
        <v>6080200</v>
      </c>
      <c r="K21" s="16">
        <f>C21+E21+G21</f>
        <v>6475500</v>
      </c>
    </row>
    <row r="22" spans="1:11">
      <c r="A22" t="s">
        <v>71</v>
      </c>
      <c r="B22" s="16">
        <f>SW_GR!C17*1000</f>
        <v>470900</v>
      </c>
      <c r="C22" s="16">
        <f>SW_GR!D17*1000</f>
        <v>519799.99999999994</v>
      </c>
      <c r="D22" s="16">
        <f>SW_GR!E17*1000</f>
        <v>2582200</v>
      </c>
      <c r="E22" s="16">
        <f>SW_GR!F17*1000</f>
        <v>2937200</v>
      </c>
      <c r="F22" s="16">
        <f>SW_GR!G17*1000</f>
        <v>1338300</v>
      </c>
      <c r="G22" s="16">
        <f>SW_GR!H17*1000</f>
        <v>1536000</v>
      </c>
      <c r="H22" s="16">
        <f>(SW_GR!I17+SW_GR!K17)*1000</f>
        <v>107899.99999999999</v>
      </c>
      <c r="I22" s="16">
        <f>(SW_GR!J17+SW_GR!L17)*1000</f>
        <v>204000</v>
      </c>
      <c r="J22" s="16">
        <f t="shared" ref="J22:J23" si="6">B22+D22+F22</f>
        <v>4391400</v>
      </c>
      <c r="K22" s="16">
        <f t="shared" ref="K22:K23" si="7">C22+E22+G22</f>
        <v>4993000</v>
      </c>
    </row>
    <row r="23" spans="1:11">
      <c r="A23" t="s">
        <v>72</v>
      </c>
      <c r="B23" s="16">
        <f>SW_GR!C18*1000</f>
        <v>157200</v>
      </c>
      <c r="C23" s="16">
        <f>SW_GR!D18*1000</f>
        <v>144400</v>
      </c>
      <c r="D23" s="16">
        <f>SW_GR!E18*1000</f>
        <v>179500</v>
      </c>
      <c r="E23" s="16">
        <f>SW_GR!F18*1000</f>
        <v>181200</v>
      </c>
      <c r="F23" s="16">
        <f>SW_GR!G18*1000</f>
        <v>70600</v>
      </c>
      <c r="G23" s="16">
        <f>SW_GR!H18*1000</f>
        <v>85300</v>
      </c>
      <c r="H23" s="16" t="e">
        <f>(SW_GR!I18+SW_GR!K18)*1000</f>
        <v>#VALUE!</v>
      </c>
      <c r="I23" s="16" t="e">
        <f>(SW_GR!J18+SW_GR!L18)*1000</f>
        <v>#VALUE!</v>
      </c>
      <c r="J23" s="16">
        <f t="shared" si="6"/>
        <v>407300</v>
      </c>
      <c r="K23" s="16">
        <f t="shared" si="7"/>
        <v>410900</v>
      </c>
    </row>
    <row r="24" spans="1:11">
      <c r="A24" t="s">
        <v>73</v>
      </c>
      <c r="B24" s="16">
        <f>SUM(B22:B23)</f>
        <v>628100</v>
      </c>
      <c r="C24" s="16">
        <f t="shared" ref="C24" si="8">SUM(C22:C23)</f>
        <v>664200</v>
      </c>
      <c r="D24" s="16">
        <f t="shared" ref="D24" si="9">SUM(D22:D23)</f>
        <v>2761700</v>
      </c>
      <c r="E24" s="16">
        <f t="shared" ref="E24" si="10">SUM(E22:E23)</f>
        <v>3118400</v>
      </c>
      <c r="F24" s="16">
        <f t="shared" ref="F24" si="11">SUM(F22:F23)</f>
        <v>1408900</v>
      </c>
      <c r="G24" s="16">
        <f t="shared" ref="G24" si="12">SUM(G22:G23)</f>
        <v>1621300</v>
      </c>
      <c r="H24" s="16" t="e">
        <f t="shared" ref="H24" si="13">SUM(H22:H23)</f>
        <v>#VALUE!</v>
      </c>
      <c r="I24" s="16" t="e">
        <f t="shared" ref="I24" si="14">SUM(I22:I23)</f>
        <v>#VALUE!</v>
      </c>
      <c r="J24" s="16">
        <f t="shared" ref="J24" si="15">SUM(J22:J23)</f>
        <v>4798700</v>
      </c>
      <c r="K24" s="16">
        <f t="shared" ref="K24" si="16">SUM(K22:K23)</f>
        <v>5403900</v>
      </c>
    </row>
    <row r="26" spans="1:11">
      <c r="B26" t="s">
        <v>61</v>
      </c>
      <c r="D26" t="s">
        <v>62</v>
      </c>
      <c r="F26" t="s">
        <v>74</v>
      </c>
      <c r="H26" t="s">
        <v>75</v>
      </c>
      <c r="J26" t="s">
        <v>76</v>
      </c>
    </row>
    <row r="27" spans="1:11">
      <c r="B27" t="s">
        <v>17</v>
      </c>
      <c r="C27" t="s">
        <v>18</v>
      </c>
      <c r="D27" t="s">
        <v>17</v>
      </c>
      <c r="E27" t="s">
        <v>18</v>
      </c>
      <c r="F27" t="s">
        <v>17</v>
      </c>
      <c r="G27" t="s">
        <v>18</v>
      </c>
      <c r="H27" t="s">
        <v>17</v>
      </c>
      <c r="I27" t="s">
        <v>18</v>
      </c>
      <c r="J27" t="s">
        <v>17</v>
      </c>
      <c r="K27" t="s">
        <v>18</v>
      </c>
    </row>
    <row r="28" spans="1:11">
      <c r="A28" t="s">
        <v>77</v>
      </c>
      <c r="B28" s="14">
        <f>B24/B21</f>
        <v>0.51019413532613112</v>
      </c>
      <c r="C28" s="14">
        <f t="shared" ref="C28:K28" si="17">C24/C21</f>
        <v>0.5692004456251607</v>
      </c>
      <c r="D28" s="14">
        <f t="shared" si="17"/>
        <v>0.90357937442743097</v>
      </c>
      <c r="E28" s="14">
        <f t="shared" si="17"/>
        <v>0.91322810202946081</v>
      </c>
      <c r="F28" s="14">
        <f t="shared" si="17"/>
        <v>0.78590952195013108</v>
      </c>
      <c r="G28" s="14">
        <f t="shared" si="17"/>
        <v>0.85606420613548762</v>
      </c>
      <c r="H28" s="14" t="e">
        <f t="shared" si="17"/>
        <v>#VALUE!</v>
      </c>
      <c r="I28" s="14" t="e">
        <f t="shared" si="17"/>
        <v>#VALUE!</v>
      </c>
      <c r="J28" s="14">
        <f t="shared" si="17"/>
        <v>0.78923390677938221</v>
      </c>
      <c r="K28" s="14">
        <f t="shared" si="17"/>
        <v>0.83451470928885796</v>
      </c>
    </row>
    <row r="29" spans="1:11">
      <c r="A29" t="s">
        <v>78</v>
      </c>
      <c r="B29" s="14">
        <f>B22/B21</f>
        <v>0.38250345219722198</v>
      </c>
      <c r="C29" s="14">
        <f t="shared" ref="C29:K29" si="18">C22/C21</f>
        <v>0.44545376638957918</v>
      </c>
      <c r="D29" s="14">
        <f t="shared" si="18"/>
        <v>0.8448501505038607</v>
      </c>
      <c r="E29" s="14">
        <f t="shared" si="18"/>
        <v>0.8601634111342138</v>
      </c>
      <c r="F29" s="14">
        <f t="shared" si="18"/>
        <v>0.74652758409103592</v>
      </c>
      <c r="G29" s="14">
        <f t="shared" si="18"/>
        <v>0.81102486931728179</v>
      </c>
      <c r="H29" s="14">
        <f t="shared" si="18"/>
        <v>0.1239232801194441</v>
      </c>
      <c r="I29" s="14">
        <f t="shared" si="18"/>
        <v>0.19243467597396471</v>
      </c>
      <c r="J29" s="14">
        <f t="shared" si="18"/>
        <v>0.72224597875069896</v>
      </c>
      <c r="K29" s="14">
        <f t="shared" si="18"/>
        <v>0.77106014979538262</v>
      </c>
    </row>
    <row r="30" spans="1:11">
      <c r="A30" t="s">
        <v>79</v>
      </c>
      <c r="B30" s="14">
        <f>B23/B24</f>
        <v>0.25027861805444995</v>
      </c>
      <c r="C30" s="14">
        <f t="shared" ref="C30:K30" si="19">C23/C24</f>
        <v>0.21740439626618488</v>
      </c>
      <c r="D30" s="14">
        <f t="shared" si="19"/>
        <v>6.4996197993989216E-2</v>
      </c>
      <c r="E30" s="14">
        <f t="shared" si="19"/>
        <v>5.810672139558748E-2</v>
      </c>
      <c r="F30" s="14">
        <f t="shared" si="19"/>
        <v>5.0110014905245227E-2</v>
      </c>
      <c r="G30" s="14">
        <f t="shared" si="19"/>
        <v>5.2612101400111022E-2</v>
      </c>
      <c r="H30" s="14" t="e">
        <f t="shared" si="19"/>
        <v>#VALUE!</v>
      </c>
      <c r="I30" s="14" t="e">
        <f t="shared" si="19"/>
        <v>#VALUE!</v>
      </c>
      <c r="J30" s="14">
        <f t="shared" si="19"/>
        <v>8.4877154229270432E-2</v>
      </c>
      <c r="K30" s="14">
        <f t="shared" si="19"/>
        <v>7.6037676492903272E-2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Swed</vt:lpstr>
      <vt:lpstr>Gree</vt:lpstr>
      <vt:lpstr>Φύλλο3</vt:lpstr>
      <vt:lpstr>SW_GR</vt:lpstr>
      <vt:lpstr>Anal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Χρήστης των Windows</cp:lastModifiedBy>
  <dcterms:created xsi:type="dcterms:W3CDTF">2023-10-20T04:24:00Z</dcterms:created>
  <dcterms:modified xsi:type="dcterms:W3CDTF">2023-10-20T05:57:46Z</dcterms:modified>
</cp:coreProperties>
</file>