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n_ko\Documents\EDUCATIONAL\PANTEION MY COURSES\2024-2025\Stats II\"/>
    </mc:Choice>
  </mc:AlternateContent>
  <xr:revisionPtr revIDLastSave="0" documentId="13_ncr:1_{DFEA773D-AE3D-43F2-80A9-BF3E7E35D6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2" i="1"/>
  <c r="D32" i="1"/>
  <c r="E32" i="1"/>
  <c r="F32" i="1"/>
  <c r="G32" i="1"/>
  <c r="H32" i="1"/>
  <c r="I32" i="1"/>
  <c r="J32" i="1"/>
  <c r="B32" i="1"/>
  <c r="B31" i="1"/>
  <c r="B30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B24" i="1"/>
  <c r="B23" i="1"/>
  <c r="B22" i="1"/>
  <c r="L43" i="1"/>
  <c r="L42" i="1"/>
  <c r="L41" i="1"/>
  <c r="L40" i="1"/>
  <c r="L39" i="1"/>
  <c r="L38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  <c r="N3" i="1"/>
  <c r="M3" i="1"/>
  <c r="L3" i="1"/>
  <c r="B25" i="1" l="1"/>
  <c r="B26" i="1" s="1"/>
  <c r="J33" i="1"/>
  <c r="J34" i="1" s="1"/>
  <c r="C33" i="1"/>
  <c r="C34" i="1" s="1"/>
  <c r="I33" i="1"/>
  <c r="I34" i="1" s="1"/>
  <c r="H33" i="1"/>
  <c r="H34" i="1" s="1"/>
  <c r="F33" i="1"/>
  <c r="F34" i="1" s="1"/>
  <c r="G33" i="1"/>
  <c r="G34" i="1" s="1"/>
  <c r="B33" i="1"/>
  <c r="B34" i="1" s="1"/>
  <c r="E33" i="1"/>
  <c r="E34" i="1" s="1"/>
  <c r="D33" i="1"/>
  <c r="D34" i="1" s="1"/>
  <c r="J25" i="1"/>
  <c r="J26" i="1" s="1"/>
  <c r="H25" i="1"/>
  <c r="H26" i="1" s="1"/>
  <c r="I25" i="1"/>
  <c r="I26" i="1" s="1"/>
  <c r="F25" i="1"/>
  <c r="F26" i="1" s="1"/>
  <c r="E25" i="1"/>
  <c r="E26" i="1" s="1"/>
  <c r="D25" i="1"/>
  <c r="D26" i="1" s="1"/>
  <c r="C25" i="1"/>
  <c r="C26" i="1" s="1"/>
  <c r="G25" i="1"/>
  <c r="G26" i="1" s="1"/>
  <c r="O3" i="1"/>
  <c r="O5" i="1"/>
  <c r="O6" i="1"/>
  <c r="O7" i="1"/>
  <c r="O4" i="1"/>
  <c r="O8" i="1"/>
  <c r="M39" i="1" l="1"/>
  <c r="M41" i="1"/>
  <c r="M42" i="1"/>
  <c r="N42" i="1"/>
  <c r="N39" i="1"/>
  <c r="N38" i="1"/>
  <c r="N43" i="1"/>
  <c r="N41" i="1"/>
  <c r="N40" i="1"/>
  <c r="M38" i="1"/>
  <c r="O38" i="1" s="1"/>
  <c r="M43" i="1"/>
  <c r="O43" i="1" s="1"/>
  <c r="M40" i="1"/>
  <c r="O40" i="1" s="1"/>
  <c r="O42" i="1" l="1"/>
  <c r="O41" i="1"/>
  <c r="O39" i="1"/>
</calcChain>
</file>

<file path=xl/sharedStrings.xml><?xml version="1.0" encoding="utf-8"?>
<sst xmlns="http://schemas.openxmlformats.org/spreadsheetml/2006/main" count="75" uniqueCount="48">
  <si>
    <t>Docs</t>
  </si>
  <si>
    <t>peace</t>
  </si>
  <si>
    <t>negotiations</t>
  </si>
  <si>
    <t>strikes</t>
  </si>
  <si>
    <t>war</t>
  </si>
  <si>
    <t>escalate</t>
  </si>
  <si>
    <t>truce</t>
  </si>
  <si>
    <t>devastating</t>
  </si>
  <si>
    <t>combat</t>
  </si>
  <si>
    <t>ceasefire</t>
  </si>
  <si>
    <t>Doc1</t>
  </si>
  <si>
    <t>Doc2</t>
  </si>
  <si>
    <t>Doc3</t>
  </si>
  <si>
    <t>Doc4</t>
  </si>
  <si>
    <t>Doc5</t>
  </si>
  <si>
    <t>Doc6</t>
  </si>
  <si>
    <t>Centroid 1 (Doc1)</t>
  </si>
  <si>
    <t>Centroid 2 (Doc2)</t>
  </si>
  <si>
    <t>Doc</t>
  </si>
  <si>
    <t>New Cluster Assignment</t>
  </si>
  <si>
    <t>STEP 3. Initialize Centroids</t>
  </si>
  <si>
    <t>STEP 1: Table with words with highest TF-IDF scores by document in the collection</t>
  </si>
  <si>
    <t>STEP 2: Decide how many clusters you want. In our assignment we chose k = 2</t>
  </si>
  <si>
    <t>Choose which 2 docs will be the first 2 clusters (remember k-2). Their centroids are the TF-IDF scores in each of the most important words in the collection of 6 documents</t>
  </si>
  <si>
    <t>STEP 4. For each document, compute its Euclidean distance to each centroid</t>
  </si>
  <si>
    <t>STEP 5. Recalculate Centroids</t>
  </si>
  <si>
    <t>Cluster 1</t>
  </si>
  <si>
    <t>Sum</t>
  </si>
  <si>
    <t>Cluster 2</t>
  </si>
  <si>
    <t>Second Iteration: Updated Centroids Based on First Assignments of Docs in Clusters</t>
  </si>
  <si>
    <t>Euclidean Distance to Cluster 1</t>
  </si>
  <si>
    <t>Euclidean Distance to Cluster 2</t>
  </si>
  <si>
    <t>STEP 6. For each document, compute its Euclidean distance to each new cluster centroid</t>
  </si>
  <si>
    <t>Euclidean Distance to new Cluster 2</t>
  </si>
  <si>
    <t>Cluster Assignment</t>
  </si>
  <si>
    <t>Cluster Assignments no longer change (convergence)</t>
  </si>
  <si>
    <t>Observe that on the second iteration the assignments of documents in the two clusters did not change</t>
  </si>
  <si>
    <t>7. Final Output</t>
  </si>
  <si>
    <t>Docs 1, 3 and 4 are in cluster 1</t>
  </si>
  <si>
    <t>Docs 2, 5 and 6 are in cluster 2</t>
  </si>
  <si>
    <t>Most important words in each cluster</t>
  </si>
  <si>
    <t>peace, negotiations, ceasefire, truce</t>
  </si>
  <si>
    <t>war, escalate, strikes, devastating</t>
  </si>
  <si>
    <t>Conclusion</t>
  </si>
  <si>
    <t>Documents in cluster 1 use terms that focus on the efforts or need to achieve some kind of end of the war in Ukraine</t>
  </si>
  <si>
    <t>Documents in cluster 2 use terms that focus on the evolving military conflict in Ukraine</t>
  </si>
  <si>
    <t>Cluster 1 CENTROID (Divide Sum by 3)</t>
  </si>
  <si>
    <t>Cluster 2 CENTROID (Divide Sum by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</si>
</sst>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2" borderId="1" xfId="0" applyFill="1" applyBorder="1"/>
    <xf numFmtId="0" fontId="0" fillId="3" borderId="1" xfId="0" applyFill="1" applyBorder="1"/>
    <xf numFmtId="0" fontId="6" fillId="0" borderId="0" xfId="0" applyFont="1" applyAlignment="1">
      <alignment horizontal="right"/>
    </xf>
    <xf numFmtId="0" fontId="0" fillId="4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247650</xdr:colOff>
      <xdr:row>2</xdr:row>
      <xdr:rowOff>133350</xdr:rowOff>
    </xdr:from>
    <xdr:to>
      <xdr:col>20</xdr:col>
      <xdr:colOff>371475</xdr:colOff>
      <xdr:row>7</xdr:row>
      <xdr:rowOff>38100</xdr:rowOff>
    </xdr:to>
    <xdr:pic>
      <xdr:nvPicPr>
        <xdr:cNvPr id="2" name="Picture 1" descr="A black square with a square and a square with a square and a square with a square and a square with a square and a square with a square and a square with a square and a square&#10;&#10;AI-generated content may be incorrect.">
          <a:extLst>
            <a:ext uri="{FF2B5EF4-FFF2-40B4-BE49-F238E27FC236}">
              <a16:creationId xmlns:a16="http://schemas.microsoft.com/office/drawing/2014/main" id="{7255D097-665D-2FFF-0D57-2C24A1F7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0" y="514350"/>
          <a:ext cx="31718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"/>
  <sheetViews>
    <sheetView tabSelected="1" workbookViewId="0">
      <selection activeCell="M50" sqref="M50"/>
    </sheetView>
  </sheetViews>
  <sheetFormatPr defaultRowHeight="15" x14ac:dyDescent="0.25"/>
  <cols>
    <col min="1" max="1" width="31.7109375" customWidth="1"/>
    <col min="2" max="2" width="14" bestFit="1" customWidth="1"/>
    <col min="3" max="3" width="16.5703125" customWidth="1"/>
    <col min="4" max="4" width="10.28515625" customWidth="1"/>
    <col min="5" max="5" width="7.140625" customWidth="1"/>
    <col min="8" max="8" width="11.28515625" bestFit="1" customWidth="1"/>
    <col min="9" max="9" width="12" bestFit="1" customWidth="1"/>
    <col min="11" max="11" width="12.85546875" bestFit="1" customWidth="1"/>
    <col min="13" max="14" width="32.85546875" bestFit="1" customWidth="1"/>
    <col min="15" max="15" width="23.140625" bestFit="1" customWidth="1"/>
  </cols>
  <sheetData>
    <row r="1" spans="1:15" x14ac:dyDescent="0.25">
      <c r="A1" s="3" t="s">
        <v>21</v>
      </c>
      <c r="L1" s="3" t="s">
        <v>24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L2" s="7" t="s">
        <v>0</v>
      </c>
      <c r="M2" s="7" t="s">
        <v>30</v>
      </c>
      <c r="N2" s="7" t="s">
        <v>31</v>
      </c>
      <c r="O2" s="7" t="s">
        <v>34</v>
      </c>
    </row>
    <row r="3" spans="1:15" x14ac:dyDescent="0.25">
      <c r="A3" s="6" t="s">
        <v>10</v>
      </c>
      <c r="B3" s="6">
        <v>0.32</v>
      </c>
      <c r="C3" s="6">
        <v>0.26</v>
      </c>
      <c r="D3" s="6">
        <v>0.03</v>
      </c>
      <c r="E3" s="6">
        <v>0</v>
      </c>
      <c r="F3" s="6">
        <v>0</v>
      </c>
      <c r="G3" s="6">
        <v>0.22</v>
      </c>
      <c r="H3" s="6">
        <v>0</v>
      </c>
      <c r="I3" s="6">
        <v>0</v>
      </c>
      <c r="J3" s="6">
        <v>0.2</v>
      </c>
      <c r="L3" s="6" t="str">
        <f>A3</f>
        <v>Doc1</v>
      </c>
      <c r="M3" s="6">
        <f>SQRT(SUMXMY2(B3:J3, B14:J14))</f>
        <v>0</v>
      </c>
      <c r="N3" s="6">
        <f>SQRT(SUMXMY2(B3:J3, B15:J15))</f>
        <v>0.68694977982382377</v>
      </c>
      <c r="O3" s="11" t="str">
        <f t="shared" ref="O3:O8" si="0">IF(M3&lt;N3, "Cluster 1", "Cluster 2")</f>
        <v>Cluster 1</v>
      </c>
    </row>
    <row r="4" spans="1:15" x14ac:dyDescent="0.25">
      <c r="A4" s="6" t="s">
        <v>11</v>
      </c>
      <c r="B4" s="6">
        <v>0</v>
      </c>
      <c r="C4" s="6">
        <v>0</v>
      </c>
      <c r="D4" s="6">
        <v>0.22</v>
      </c>
      <c r="E4" s="6">
        <v>0.33</v>
      </c>
      <c r="F4" s="6">
        <v>0.24</v>
      </c>
      <c r="G4" s="6">
        <v>0</v>
      </c>
      <c r="H4" s="6">
        <v>0.1</v>
      </c>
      <c r="I4" s="6">
        <v>0.03</v>
      </c>
      <c r="J4" s="6">
        <v>0</v>
      </c>
      <c r="L4" s="6" t="str">
        <f>A4</f>
        <v>Doc2</v>
      </c>
      <c r="M4" s="6">
        <f>SQRT(SUMXMY2(B4:J4, B14:J14))</f>
        <v>0.68694977982382377</v>
      </c>
      <c r="N4" s="6">
        <f>SQRT(SUMXMY2(B4:J4, B15:J15))</f>
        <v>0</v>
      </c>
      <c r="O4" s="12" t="str">
        <f t="shared" si="0"/>
        <v>Cluster 2</v>
      </c>
    </row>
    <row r="5" spans="1:15" x14ac:dyDescent="0.25">
      <c r="A5" s="6" t="s">
        <v>12</v>
      </c>
      <c r="B5" s="6">
        <v>0.34</v>
      </c>
      <c r="C5" s="6">
        <v>0.21</v>
      </c>
      <c r="D5" s="6">
        <v>0.11</v>
      </c>
      <c r="E5" s="6">
        <v>0.1</v>
      </c>
      <c r="F5" s="6">
        <v>0.01</v>
      </c>
      <c r="G5" s="6">
        <v>0.22</v>
      </c>
      <c r="H5" s="6">
        <v>0.12</v>
      </c>
      <c r="I5" s="6">
        <v>0.01</v>
      </c>
      <c r="J5" s="6">
        <v>0.24</v>
      </c>
      <c r="L5" s="6" t="str">
        <f>A5</f>
        <v>Doc3</v>
      </c>
      <c r="M5" s="6">
        <f>SQRT(SUMXMY2(B5:J5, B14:J14))</f>
        <v>0.18841443681416772</v>
      </c>
      <c r="N5" s="6">
        <f>SQRT(SUMXMY2(B5:J5, B15:J15))</f>
        <v>0.62</v>
      </c>
      <c r="O5" s="11" t="str">
        <f t="shared" si="0"/>
        <v>Cluster 1</v>
      </c>
    </row>
    <row r="6" spans="1:15" x14ac:dyDescent="0.25">
      <c r="A6" s="6" t="s">
        <v>13</v>
      </c>
      <c r="B6" s="6">
        <v>0.2</v>
      </c>
      <c r="C6" s="6">
        <v>0.33</v>
      </c>
      <c r="D6" s="6">
        <v>0.02</v>
      </c>
      <c r="E6" s="6">
        <v>0.01</v>
      </c>
      <c r="F6" s="6">
        <v>0.03</v>
      </c>
      <c r="G6" s="6">
        <v>0.28000000000000003</v>
      </c>
      <c r="H6" s="6">
        <v>0</v>
      </c>
      <c r="I6" s="6">
        <v>0</v>
      </c>
      <c r="J6" s="6">
        <v>0.3</v>
      </c>
      <c r="L6" s="6" t="str">
        <f>A6</f>
        <v>Doc4</v>
      </c>
      <c r="M6" s="6">
        <f>SQRT(SUMXMY2(B6:J6, B14:J14))</f>
        <v>0.18439088914585774</v>
      </c>
      <c r="N6" s="6">
        <f>SQRT(SUMXMY2(B6:J6, B15:J15))</f>
        <v>0.71742595436741763</v>
      </c>
      <c r="O6" s="11" t="str">
        <f t="shared" si="0"/>
        <v>Cluster 1</v>
      </c>
    </row>
    <row r="7" spans="1:15" x14ac:dyDescent="0.25">
      <c r="A7" s="6" t="s">
        <v>14</v>
      </c>
      <c r="B7" s="6">
        <v>0.02</v>
      </c>
      <c r="C7" s="6">
        <v>0</v>
      </c>
      <c r="D7" s="6">
        <v>0.14000000000000001</v>
      </c>
      <c r="E7" s="6">
        <v>0.2</v>
      </c>
      <c r="F7" s="6">
        <v>0.24</v>
      </c>
      <c r="G7" s="6">
        <v>0.03</v>
      </c>
      <c r="H7" s="6">
        <v>0.02</v>
      </c>
      <c r="I7" s="6">
        <v>0.11</v>
      </c>
      <c r="J7" s="6">
        <v>0.03</v>
      </c>
      <c r="L7" s="6" t="str">
        <f>A7</f>
        <v>Doc5</v>
      </c>
      <c r="M7" s="6">
        <f>SQRT(SUMXMY2(B7:J7, B14:J14))</f>
        <v>0.58719673023612795</v>
      </c>
      <c r="N7" s="6">
        <f>SQRT(SUMXMY2(B7:J7, B15:J15))</f>
        <v>0.19570385790780928</v>
      </c>
      <c r="O7" s="12" t="str">
        <f t="shared" si="0"/>
        <v>Cluster 2</v>
      </c>
    </row>
    <row r="8" spans="1:15" x14ac:dyDescent="0.25">
      <c r="A8" s="6" t="s">
        <v>15</v>
      </c>
      <c r="B8" s="6">
        <v>0.01</v>
      </c>
      <c r="C8" s="6">
        <v>0.03</v>
      </c>
      <c r="D8" s="6">
        <v>0.14000000000000001</v>
      </c>
      <c r="E8" s="6">
        <v>0.26</v>
      </c>
      <c r="F8" s="6">
        <v>0.23</v>
      </c>
      <c r="G8" s="6">
        <v>0.02</v>
      </c>
      <c r="H8" s="6">
        <v>0.27</v>
      </c>
      <c r="I8" s="6">
        <v>0.19</v>
      </c>
      <c r="J8" s="6">
        <v>0.05</v>
      </c>
      <c r="L8" s="6" t="str">
        <f>A8</f>
        <v>Doc6</v>
      </c>
      <c r="M8" s="6">
        <f>SQRT(SUMXMY2(B8:J8, B14:J14))</f>
        <v>0.67312703110185679</v>
      </c>
      <c r="N8" s="6">
        <f>SQRT(SUMXMY2(B8:J8, B15:J15))</f>
        <v>0.26419689627245813</v>
      </c>
      <c r="O8" s="12" t="str">
        <f t="shared" si="0"/>
        <v>Cluster 2</v>
      </c>
    </row>
    <row r="10" spans="1:15" x14ac:dyDescent="0.25">
      <c r="A10" s="3" t="s">
        <v>22</v>
      </c>
    </row>
    <row r="12" spans="1:15" x14ac:dyDescent="0.25">
      <c r="A12" s="3" t="s">
        <v>20</v>
      </c>
    </row>
    <row r="13" spans="1:15" x14ac:dyDescent="0.25">
      <c r="A13" s="4" t="s">
        <v>23</v>
      </c>
    </row>
    <row r="14" spans="1:15" x14ac:dyDescent="0.25">
      <c r="A14" s="6" t="s">
        <v>16</v>
      </c>
      <c r="B14" s="6">
        <v>0.32</v>
      </c>
      <c r="C14" s="6">
        <v>0.26</v>
      </c>
      <c r="D14" s="6">
        <v>0.03</v>
      </c>
      <c r="E14" s="6">
        <v>0</v>
      </c>
      <c r="F14" s="6">
        <v>0</v>
      </c>
      <c r="G14" s="6">
        <v>0.22</v>
      </c>
      <c r="H14" s="6">
        <v>0</v>
      </c>
      <c r="I14" s="6">
        <v>0</v>
      </c>
      <c r="J14" s="6">
        <v>0.2</v>
      </c>
    </row>
    <row r="15" spans="1:15" x14ac:dyDescent="0.25">
      <c r="A15" s="6" t="s">
        <v>17</v>
      </c>
      <c r="B15" s="6">
        <v>0</v>
      </c>
      <c r="C15" s="6">
        <v>0</v>
      </c>
      <c r="D15" s="6">
        <v>0.22</v>
      </c>
      <c r="E15" s="6">
        <v>0.33</v>
      </c>
      <c r="F15" s="6">
        <v>0.24</v>
      </c>
      <c r="G15" s="6">
        <v>0</v>
      </c>
      <c r="H15" s="6">
        <v>0.1</v>
      </c>
      <c r="I15" s="6">
        <v>0.03</v>
      </c>
      <c r="J15" s="6">
        <v>0</v>
      </c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8" spans="1:12" x14ac:dyDescent="0.25">
      <c r="A18" s="3" t="s">
        <v>25</v>
      </c>
    </row>
    <row r="19" spans="1:12" x14ac:dyDescent="0.25">
      <c r="A19" s="4" t="s">
        <v>29</v>
      </c>
    </row>
    <row r="21" spans="1:12" x14ac:dyDescent="0.25">
      <c r="A21" s="11" t="s">
        <v>26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</row>
    <row r="22" spans="1:12" x14ac:dyDescent="0.25">
      <c r="A22" t="s">
        <v>10</v>
      </c>
      <c r="B22">
        <f>B3</f>
        <v>0.32</v>
      </c>
      <c r="C22">
        <f t="shared" ref="C22:J22" si="1">C3</f>
        <v>0.26</v>
      </c>
      <c r="D22">
        <f t="shared" si="1"/>
        <v>0.03</v>
      </c>
      <c r="E22">
        <f t="shared" si="1"/>
        <v>0</v>
      </c>
      <c r="F22">
        <f t="shared" si="1"/>
        <v>0</v>
      </c>
      <c r="G22">
        <f t="shared" si="1"/>
        <v>0.22</v>
      </c>
      <c r="H22">
        <f t="shared" si="1"/>
        <v>0</v>
      </c>
      <c r="I22">
        <f t="shared" si="1"/>
        <v>0</v>
      </c>
      <c r="J22">
        <f t="shared" si="1"/>
        <v>0.2</v>
      </c>
    </row>
    <row r="23" spans="1:12" x14ac:dyDescent="0.25">
      <c r="A23" t="s">
        <v>12</v>
      </c>
      <c r="B23">
        <f>B5</f>
        <v>0.34</v>
      </c>
      <c r="C23">
        <f t="shared" ref="C23:J23" si="2">C5</f>
        <v>0.21</v>
      </c>
      <c r="D23">
        <f t="shared" si="2"/>
        <v>0.11</v>
      </c>
      <c r="E23">
        <f t="shared" si="2"/>
        <v>0.1</v>
      </c>
      <c r="F23">
        <f t="shared" si="2"/>
        <v>0.01</v>
      </c>
      <c r="G23">
        <f t="shared" si="2"/>
        <v>0.22</v>
      </c>
      <c r="H23">
        <f t="shared" si="2"/>
        <v>0.12</v>
      </c>
      <c r="I23">
        <f t="shared" si="2"/>
        <v>0.01</v>
      </c>
      <c r="J23">
        <f t="shared" si="2"/>
        <v>0.24</v>
      </c>
    </row>
    <row r="24" spans="1:12" x14ac:dyDescent="0.25">
      <c r="A24" t="s">
        <v>13</v>
      </c>
      <c r="B24">
        <f>B6</f>
        <v>0.2</v>
      </c>
      <c r="C24">
        <f t="shared" ref="C24:J24" si="3">C6</f>
        <v>0.33</v>
      </c>
      <c r="D24">
        <f t="shared" si="3"/>
        <v>0.02</v>
      </c>
      <c r="E24">
        <f t="shared" si="3"/>
        <v>0.01</v>
      </c>
      <c r="F24">
        <f t="shared" si="3"/>
        <v>0.03</v>
      </c>
      <c r="G24">
        <f t="shared" si="3"/>
        <v>0.28000000000000003</v>
      </c>
      <c r="H24">
        <f t="shared" si="3"/>
        <v>0</v>
      </c>
      <c r="I24">
        <f t="shared" si="3"/>
        <v>0</v>
      </c>
      <c r="J24">
        <f t="shared" si="3"/>
        <v>0.3</v>
      </c>
    </row>
    <row r="25" spans="1:12" x14ac:dyDescent="0.25">
      <c r="A25" s="8" t="s">
        <v>27</v>
      </c>
      <c r="B25">
        <f>SUM(B22:B24)</f>
        <v>0.8600000000000001</v>
      </c>
      <c r="C25">
        <f t="shared" ref="C25:J25" si="4">SUM(C22:C24)</f>
        <v>0.8</v>
      </c>
      <c r="D25">
        <f t="shared" si="4"/>
        <v>0.16</v>
      </c>
      <c r="E25">
        <f t="shared" si="4"/>
        <v>0.11</v>
      </c>
      <c r="F25">
        <f t="shared" si="4"/>
        <v>0.04</v>
      </c>
      <c r="G25">
        <f t="shared" si="4"/>
        <v>0.72</v>
      </c>
      <c r="H25">
        <f t="shared" si="4"/>
        <v>0.12</v>
      </c>
      <c r="I25">
        <f t="shared" si="4"/>
        <v>0.01</v>
      </c>
      <c r="J25">
        <f t="shared" si="4"/>
        <v>0.74</v>
      </c>
    </row>
    <row r="26" spans="1:12" x14ac:dyDescent="0.25">
      <c r="A26" s="13" t="s">
        <v>46</v>
      </c>
      <c r="B26">
        <f>B25/3</f>
        <v>0.28666666666666668</v>
      </c>
      <c r="C26">
        <f t="shared" ref="C26:J26" si="5">C25/3</f>
        <v>0.26666666666666666</v>
      </c>
      <c r="D26">
        <f t="shared" si="5"/>
        <v>5.3333333333333337E-2</v>
      </c>
      <c r="E26">
        <f t="shared" si="5"/>
        <v>3.6666666666666667E-2</v>
      </c>
      <c r="F26">
        <f t="shared" si="5"/>
        <v>1.3333333333333334E-2</v>
      </c>
      <c r="G26">
        <f t="shared" si="5"/>
        <v>0.24</v>
      </c>
      <c r="H26">
        <f t="shared" si="5"/>
        <v>0.04</v>
      </c>
      <c r="I26">
        <f t="shared" si="5"/>
        <v>3.3333333333333335E-3</v>
      </c>
      <c r="J26">
        <f t="shared" si="5"/>
        <v>0.24666666666666667</v>
      </c>
    </row>
    <row r="27" spans="1:12" x14ac:dyDescent="0.25">
      <c r="A27" s="9"/>
      <c r="K27" s="10"/>
      <c r="L27" s="5"/>
    </row>
    <row r="28" spans="1:12" x14ac:dyDescent="0.25">
      <c r="A28" s="9"/>
      <c r="L28" s="3"/>
    </row>
    <row r="29" spans="1:12" x14ac:dyDescent="0.25">
      <c r="A29" s="12" t="s">
        <v>28</v>
      </c>
      <c r="B29" s="1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6</v>
      </c>
      <c r="H29" s="1" t="s">
        <v>7</v>
      </c>
      <c r="I29" s="1" t="s">
        <v>8</v>
      </c>
      <c r="J29" s="1" t="s">
        <v>9</v>
      </c>
    </row>
    <row r="30" spans="1:12" x14ac:dyDescent="0.25">
      <c r="A30" t="s">
        <v>11</v>
      </c>
      <c r="B30">
        <f>B4</f>
        <v>0</v>
      </c>
      <c r="C30">
        <f t="shared" ref="C30:J30" si="6">C4</f>
        <v>0</v>
      </c>
      <c r="D30">
        <f t="shared" si="6"/>
        <v>0.22</v>
      </c>
      <c r="E30">
        <f t="shared" si="6"/>
        <v>0.33</v>
      </c>
      <c r="F30">
        <f t="shared" si="6"/>
        <v>0.24</v>
      </c>
      <c r="G30">
        <f t="shared" si="6"/>
        <v>0</v>
      </c>
      <c r="H30">
        <f t="shared" si="6"/>
        <v>0.1</v>
      </c>
      <c r="I30">
        <f t="shared" si="6"/>
        <v>0.03</v>
      </c>
      <c r="J30">
        <f t="shared" si="6"/>
        <v>0</v>
      </c>
    </row>
    <row r="31" spans="1:12" x14ac:dyDescent="0.25">
      <c r="A31" t="s">
        <v>14</v>
      </c>
      <c r="B31">
        <f>B7</f>
        <v>0.02</v>
      </c>
      <c r="C31">
        <f t="shared" ref="C31:J31" si="7">C7</f>
        <v>0</v>
      </c>
      <c r="D31">
        <f t="shared" si="7"/>
        <v>0.14000000000000001</v>
      </c>
      <c r="E31">
        <f t="shared" si="7"/>
        <v>0.2</v>
      </c>
      <c r="F31">
        <f t="shared" si="7"/>
        <v>0.24</v>
      </c>
      <c r="G31">
        <f t="shared" si="7"/>
        <v>0.03</v>
      </c>
      <c r="H31">
        <f t="shared" si="7"/>
        <v>0.02</v>
      </c>
      <c r="I31">
        <f t="shared" si="7"/>
        <v>0.11</v>
      </c>
      <c r="J31">
        <f t="shared" si="7"/>
        <v>0.03</v>
      </c>
    </row>
    <row r="32" spans="1:12" x14ac:dyDescent="0.25">
      <c r="A32" t="s">
        <v>15</v>
      </c>
      <c r="B32">
        <f>B8</f>
        <v>0.01</v>
      </c>
      <c r="C32">
        <f t="shared" ref="C32:J32" si="8">C8</f>
        <v>0.03</v>
      </c>
      <c r="D32">
        <f t="shared" si="8"/>
        <v>0.14000000000000001</v>
      </c>
      <c r="E32">
        <f t="shared" si="8"/>
        <v>0.26</v>
      </c>
      <c r="F32">
        <f t="shared" si="8"/>
        <v>0.23</v>
      </c>
      <c r="G32">
        <f t="shared" si="8"/>
        <v>0.02</v>
      </c>
      <c r="H32">
        <f t="shared" si="8"/>
        <v>0.27</v>
      </c>
      <c r="I32">
        <f t="shared" si="8"/>
        <v>0.19</v>
      </c>
      <c r="J32">
        <f t="shared" si="8"/>
        <v>0.05</v>
      </c>
    </row>
    <row r="33" spans="1:15" x14ac:dyDescent="0.25">
      <c r="A33" s="9" t="s">
        <v>27</v>
      </c>
      <c r="B33">
        <f>SUM(B30:B32)</f>
        <v>0.03</v>
      </c>
      <c r="C33">
        <f t="shared" ref="C33" si="9">SUM(C30:C32)</f>
        <v>0.03</v>
      </c>
      <c r="D33">
        <f t="shared" ref="D33" si="10">SUM(D30:D32)</f>
        <v>0.5</v>
      </c>
      <c r="E33">
        <f t="shared" ref="E33" si="11">SUM(E30:E32)</f>
        <v>0.79</v>
      </c>
      <c r="F33">
        <f t="shared" ref="F33" si="12">SUM(F30:F32)</f>
        <v>0.71</v>
      </c>
      <c r="G33">
        <f t="shared" ref="G33" si="13">SUM(G30:G32)</f>
        <v>0.05</v>
      </c>
      <c r="H33">
        <f t="shared" ref="H33" si="14">SUM(H30:H32)</f>
        <v>0.39</v>
      </c>
      <c r="I33">
        <f t="shared" ref="I33" si="15">SUM(I30:I32)</f>
        <v>0.33</v>
      </c>
      <c r="J33">
        <f t="shared" ref="J33" si="16">SUM(J30:J32)</f>
        <v>0.08</v>
      </c>
    </row>
    <row r="34" spans="1:15" x14ac:dyDescent="0.25">
      <c r="A34" s="13" t="s">
        <v>47</v>
      </c>
      <c r="B34">
        <f>B33/3</f>
        <v>0.01</v>
      </c>
      <c r="C34">
        <f t="shared" ref="C34" si="17">C33/3</f>
        <v>0.01</v>
      </c>
      <c r="D34">
        <f t="shared" ref="D34" si="18">D33/3</f>
        <v>0.16666666666666666</v>
      </c>
      <c r="E34">
        <f t="shared" ref="E34" si="19">E33/3</f>
        <v>0.26333333333333336</v>
      </c>
      <c r="F34">
        <f t="shared" ref="F34" si="20">F33/3</f>
        <v>0.23666666666666666</v>
      </c>
      <c r="G34">
        <f t="shared" ref="G34" si="21">G33/3</f>
        <v>1.6666666666666666E-2</v>
      </c>
      <c r="H34">
        <f t="shared" ref="H34" si="22">H33/3</f>
        <v>0.13</v>
      </c>
      <c r="I34">
        <f t="shared" ref="I34" si="23">I33/3</f>
        <v>0.11</v>
      </c>
      <c r="J34">
        <f t="shared" ref="J34" si="24">J33/3</f>
        <v>2.6666666666666668E-2</v>
      </c>
    </row>
    <row r="35" spans="1:15" x14ac:dyDescent="0.25">
      <c r="A35" s="9"/>
      <c r="L35" s="3"/>
    </row>
    <row r="36" spans="1:15" x14ac:dyDescent="0.25">
      <c r="A36" s="9"/>
      <c r="L36" s="3" t="s">
        <v>32</v>
      </c>
    </row>
    <row r="37" spans="1:15" x14ac:dyDescent="0.25">
      <c r="A37" s="9"/>
      <c r="L37" s="7" t="s">
        <v>18</v>
      </c>
      <c r="M37" s="7" t="s">
        <v>33</v>
      </c>
      <c r="N37" s="7" t="s">
        <v>33</v>
      </c>
      <c r="O37" s="7" t="s">
        <v>19</v>
      </c>
    </row>
    <row r="38" spans="1:15" x14ac:dyDescent="0.25">
      <c r="A38" s="9"/>
      <c r="L38" s="6" t="str">
        <f>A3</f>
        <v>Doc1</v>
      </c>
      <c r="M38" s="6">
        <f>SQRT(SUMXMY2(B3:J3, B26:J26))</f>
        <v>8.6087810467633044E-2</v>
      </c>
      <c r="N38" s="6">
        <f>SQRT(SUMXMY2(B3:J3, B34:J34))</f>
        <v>0.63484031237959537</v>
      </c>
      <c r="O38" s="14" t="str">
        <f>IF(M38&lt;N38, "Cluster 1", "Cluster 2")</f>
        <v>Cluster 1</v>
      </c>
    </row>
    <row r="39" spans="1:15" x14ac:dyDescent="0.25">
      <c r="A39" s="9"/>
      <c r="L39" s="6" t="str">
        <f>A4</f>
        <v>Doc2</v>
      </c>
      <c r="M39" s="6">
        <f>SQRT(SUMXMY2(B4:J4, B26:J26))</f>
        <v>0.66426233104432797</v>
      </c>
      <c r="N39" s="6">
        <f>SQRT(SUMXMY2(B4:J4, B34:J34))</f>
        <v>0.1256538454998051</v>
      </c>
      <c r="O39" s="15" t="str">
        <f t="shared" ref="O39:O43" si="25">IF(M39&lt;N39, "Cluster 1", "Cluster 2")</f>
        <v>Cluster 2</v>
      </c>
    </row>
    <row r="40" spans="1:15" x14ac:dyDescent="0.25">
      <c r="L40" s="6" t="str">
        <f>A5</f>
        <v>Doc3</v>
      </c>
      <c r="M40" s="6">
        <f>SQRT(SUMXMY2(B5:J5, B26:J26))</f>
        <v>0.1420485050177501</v>
      </c>
      <c r="N40" s="6">
        <f>SQRT(SUMXMY2(B5:J5, B34:J34))</f>
        <v>0.57194599589665995</v>
      </c>
      <c r="O40" s="14" t="str">
        <f t="shared" si="25"/>
        <v>Cluster 1</v>
      </c>
    </row>
    <row r="41" spans="1:15" x14ac:dyDescent="0.25">
      <c r="L41" s="6" t="str">
        <f>A6</f>
        <v>Doc4</v>
      </c>
      <c r="M41" s="6">
        <f>SQRT(SUMXMY2(B6:J6, B26:J26))</f>
        <v>0.14027750275000542</v>
      </c>
      <c r="N41" s="6">
        <f>SQRT(SUMXMY2(B6:J6, B34:J34))</f>
        <v>0.6632914559645372</v>
      </c>
      <c r="O41" s="14" t="str">
        <f t="shared" si="25"/>
        <v>Cluster 1</v>
      </c>
    </row>
    <row r="42" spans="1:15" x14ac:dyDescent="0.25">
      <c r="L42" s="6" t="str">
        <f>A7</f>
        <v>Doc5</v>
      </c>
      <c r="M42" s="6">
        <f>SQRT(SUMXMY2(B7:J7, B26:J26))</f>
        <v>0.57498792257847564</v>
      </c>
      <c r="N42" s="6">
        <f>SQRT(SUMXMY2(B7:J7, B34:J34))</f>
        <v>0.13123346456686352</v>
      </c>
      <c r="O42" s="15" t="str">
        <f t="shared" si="25"/>
        <v>Cluster 2</v>
      </c>
    </row>
    <row r="43" spans="1:15" x14ac:dyDescent="0.25">
      <c r="L43" s="6" t="str">
        <f>A8</f>
        <v>Doc6</v>
      </c>
      <c r="M43" s="6">
        <f>SQRT(SUMXMY2(B8:J8, B26:J26))</f>
        <v>0.64164718585147018</v>
      </c>
      <c r="N43" s="6">
        <f>SQRT(SUMXMY2(B8:J8, B34:J34))</f>
        <v>0.16649991658322902</v>
      </c>
      <c r="O43" s="15" t="str">
        <f t="shared" si="25"/>
        <v>Cluster 2</v>
      </c>
    </row>
    <row r="45" spans="1:15" x14ac:dyDescent="0.25">
      <c r="L45" t="s">
        <v>36</v>
      </c>
    </row>
    <row r="46" spans="1:15" x14ac:dyDescent="0.25">
      <c r="L46" t="s">
        <v>35</v>
      </c>
    </row>
    <row r="49" spans="1:2" x14ac:dyDescent="0.25">
      <c r="A49" s="3" t="s">
        <v>37</v>
      </c>
      <c r="B49" s="3" t="s">
        <v>40</v>
      </c>
    </row>
    <row r="50" spans="1:2" x14ac:dyDescent="0.25">
      <c r="A50" t="s">
        <v>38</v>
      </c>
      <c r="B50" t="s">
        <v>41</v>
      </c>
    </row>
    <row r="51" spans="1:2" x14ac:dyDescent="0.25">
      <c r="A51" t="s">
        <v>39</v>
      </c>
      <c r="B51" t="s">
        <v>42</v>
      </c>
    </row>
    <row r="54" spans="1:2" x14ac:dyDescent="0.25">
      <c r="A54" s="3" t="s">
        <v>43</v>
      </c>
    </row>
    <row r="55" spans="1:2" x14ac:dyDescent="0.25">
      <c r="A55" t="s">
        <v>44</v>
      </c>
    </row>
    <row r="56" spans="1:2" x14ac:dyDescent="0.25">
      <c r="A56" t="s">
        <v>45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Andreas Kollias</cp:lastModifiedBy>
  <dcterms:created xsi:type="dcterms:W3CDTF">2025-05-24T07:26:06Z</dcterms:created>
  <dcterms:modified xsi:type="dcterms:W3CDTF">2025-05-24T13:31:43Z</dcterms:modified>
</cp:coreProperties>
</file>